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BA20EEDF-00EC-4B48-A67E-8BF3C75C5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-6" sheetId="4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49" l="1"/>
  <c r="I23" i="49"/>
  <c r="I25" i="49"/>
  <c r="I26" i="49"/>
  <c r="I27" i="49"/>
  <c r="I28" i="49"/>
  <c r="I29" i="49"/>
  <c r="I21" i="49"/>
  <c r="H22" i="49"/>
  <c r="H23" i="49"/>
  <c r="H24" i="49"/>
  <c r="I24" i="49" s="1"/>
  <c r="H25" i="49"/>
  <c r="H26" i="49"/>
  <c r="H27" i="49"/>
  <c r="H28" i="49"/>
  <c r="H29" i="49"/>
  <c r="H21" i="49"/>
  <c r="I15" i="49"/>
  <c r="I16" i="49"/>
  <c r="I17" i="49"/>
  <c r="I18" i="49"/>
  <c r="H13" i="49"/>
  <c r="I13" i="49" s="1"/>
  <c r="H14" i="49"/>
  <c r="I14" i="49" s="1"/>
  <c r="H15" i="49"/>
  <c r="H16" i="49"/>
  <c r="H17" i="49"/>
  <c r="H18" i="49"/>
  <c r="H12" i="49"/>
  <c r="I12" i="49" s="1"/>
  <c r="G20" i="49"/>
  <c r="F20" i="49"/>
  <c r="E20" i="49"/>
  <c r="G11" i="49"/>
  <c r="F11" i="49"/>
  <c r="E11" i="49"/>
  <c r="H11" i="49" l="1"/>
  <c r="I11" i="49" s="1"/>
  <c r="H20" i="49"/>
  <c r="I20" i="49" s="1"/>
  <c r="G9" i="49"/>
  <c r="F9" i="49"/>
  <c r="E9" i="49"/>
  <c r="H9" i="49" l="1"/>
  <c r="I9" i="49" s="1"/>
</calcChain>
</file>

<file path=xl/sharedStrings.xml><?xml version="1.0" encoding="utf-8"?>
<sst xmlns="http://schemas.openxmlformats.org/spreadsheetml/2006/main" count="33" uniqueCount="33">
  <si>
    <t>Concepto</t>
  </si>
  <si>
    <t>Bienes Inmuebles, Infraestructura y Construcciones en Proceso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</si>
  <si>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</si>
  <si>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</si>
  <si>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</si>
  <si>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</si>
  <si>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</si>
  <si>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</si>
  <si>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</si>
  <si>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</si>
  <si>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</si>
  <si>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</si>
  <si>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</si>
  <si>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</si>
  <si>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</si>
  <si>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</si>
  <si>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</si>
  <si>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</si>
  <si>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</si>
  <si>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Estado Analítico del Activo</t>
  </si>
  <si>
    <t>Saldo Inicial</t>
  </si>
  <si>
    <t>Cargos del Periodo</t>
  </si>
  <si>
    <t>Abonos del Periodo</t>
  </si>
  <si>
    <t>Saldo Final</t>
  </si>
  <si>
    <t>Variación del Periodo</t>
  </si>
  <si>
    <t>4 (1+2-3)</t>
  </si>
  <si>
    <t>(4-1)</t>
  </si>
  <si>
    <t xml:space="preserve">Bienes Muebles </t>
  </si>
  <si>
    <t>Formato IC-6</t>
  </si>
  <si>
    <t>Bajo protesta de decir verdad declaramos que los Estados Financieros y sus notas, son razonablemente correctos y son responsabilidad del emisor.</t>
  </si>
  <si>
    <t>(Cifras en Pesos)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</si>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</sst>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9" fillId="0" borderId="0"/>
    <xf numFmtId="0" fontId="1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" fillId="0" borderId="0"/>
    <xf numFmtId="0" fontId="14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4" fillId="3" borderId="4" xfId="2" applyFont="1" applyFill="1" applyBorder="1" applyAlignment="1">
      <alignment vertical="top"/>
    </xf>
    <xf numFmtId="0" fontId="3" fillId="2" borderId="3" xfId="2" applyFont="1" applyFill="1" applyBorder="1"/>
    <xf numFmtId="0" fontId="3" fillId="2" borderId="0" xfId="2" applyFont="1" applyFill="1"/>
    <xf numFmtId="0" fontId="3" fillId="2" borderId="5" xfId="2" applyFont="1" applyFill="1" applyBorder="1"/>
    <xf numFmtId="0" fontId="8" fillId="3" borderId="4" xfId="2" applyFont="1" applyFill="1" applyBorder="1" applyAlignment="1">
      <alignment vertical="top"/>
    </xf>
    <xf numFmtId="0" fontId="0" fillId="0" borderId="8" xfId="0" applyBorder="1"/>
    <xf numFmtId="0" fontId="5" fillId="2" borderId="4" xfId="2" applyFont="1" applyFill="1" applyBorder="1"/>
    <xf numFmtId="0" fontId="3" fillId="3" borderId="4" xfId="4" applyNumberFormat="1" applyFont="1" applyFill="1" applyBorder="1" applyAlignment="1">
      <alignment vertical="top"/>
    </xf>
    <xf numFmtId="0" fontId="3" fillId="3" borderId="0" xfId="4" applyNumberFormat="1" applyFont="1" applyFill="1" applyAlignment="1">
      <alignment vertical="top"/>
    </xf>
    <xf numFmtId="0" fontId="3" fillId="3" borderId="5" xfId="4" applyNumberFormat="1" applyFont="1" applyFill="1" applyBorder="1" applyAlignment="1">
      <alignment vertical="top"/>
    </xf>
    <xf numFmtId="0" fontId="3" fillId="3" borderId="10" xfId="4" applyNumberFormat="1" applyFont="1" applyFill="1" applyBorder="1" applyAlignment="1">
      <alignment vertical="top"/>
    </xf>
    <xf numFmtId="3" fontId="8" fillId="3" borderId="10" xfId="2" applyNumberFormat="1" applyFont="1" applyFill="1" applyBorder="1" applyAlignment="1">
      <alignment vertical="top"/>
    </xf>
    <xf numFmtId="0" fontId="8" fillId="3" borderId="5" xfId="2" applyFont="1" applyFill="1" applyBorder="1" applyAlignment="1">
      <alignment vertical="top"/>
    </xf>
    <xf numFmtId="0" fontId="8" fillId="3" borderId="0" xfId="2" applyFont="1" applyFill="1" applyAlignment="1">
      <alignment vertical="top"/>
    </xf>
    <xf numFmtId="0" fontId="7" fillId="3" borderId="4" xfId="2" applyFont="1" applyFill="1" applyBorder="1" applyAlignment="1">
      <alignment vertical="top"/>
    </xf>
    <xf numFmtId="3" fontId="4" fillId="3" borderId="10" xfId="3" applyNumberFormat="1" applyFont="1" applyFill="1" applyBorder="1" applyAlignment="1">
      <alignment vertical="top"/>
    </xf>
    <xf numFmtId="0" fontId="8" fillId="3" borderId="6" xfId="2" applyFont="1" applyFill="1" applyBorder="1" applyAlignment="1">
      <alignment vertical="top"/>
    </xf>
    <xf numFmtId="3" fontId="8" fillId="3" borderId="11" xfId="3" applyNumberFormat="1" applyFont="1" applyFill="1" applyBorder="1" applyAlignment="1">
      <alignment vertical="top"/>
    </xf>
    <xf numFmtId="0" fontId="3" fillId="3" borderId="9" xfId="4" applyNumberFormat="1" applyFont="1" applyFill="1" applyBorder="1" applyAlignment="1">
      <alignment vertical="top"/>
    </xf>
    <xf numFmtId="0" fontId="4" fillId="3" borderId="0" xfId="2" applyFont="1" applyFill="1" applyAlignment="1">
      <alignment horizontal="left" vertical="top"/>
    </xf>
    <xf numFmtId="0" fontId="4" fillId="3" borderId="5" xfId="2" applyFont="1" applyFill="1" applyBorder="1" applyAlignment="1">
      <alignment horizontal="left" vertical="top"/>
    </xf>
    <xf numFmtId="0" fontId="5" fillId="0" borderId="0" xfId="12" applyFont="1" applyAlignment="1">
      <alignment vertical="center"/>
    </xf>
    <xf numFmtId="0" fontId="15" fillId="2" borderId="11" xfId="2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5" fillId="2" borderId="1" xfId="2" applyFont="1" applyFill="1" applyBorder="1"/>
    <xf numFmtId="0" fontId="3" fillId="2" borderId="2" xfId="2" applyFont="1" applyFill="1" applyBorder="1"/>
    <xf numFmtId="165" fontId="3" fillId="3" borderId="5" xfId="2" applyNumberFormat="1" applyFont="1" applyFill="1" applyBorder="1" applyAlignment="1">
      <alignment vertical="top"/>
    </xf>
    <xf numFmtId="165" fontId="3" fillId="3" borderId="10" xfId="2" applyNumberFormat="1" applyFont="1" applyFill="1" applyBorder="1" applyAlignment="1">
      <alignment vertical="top"/>
    </xf>
    <xf numFmtId="165" fontId="5" fillId="3" borderId="10" xfId="3" applyNumberFormat="1" applyFont="1" applyFill="1" applyBorder="1" applyAlignment="1" applyProtection="1">
      <alignment vertical="top"/>
      <protection locked="0"/>
    </xf>
    <xf numFmtId="165" fontId="5" fillId="3" borderId="10" xfId="2" applyNumberFormat="1" applyFont="1" applyFill="1" applyBorder="1" applyAlignment="1">
      <alignment vertical="top"/>
    </xf>
    <xf numFmtId="44" fontId="8" fillId="3" borderId="10" xfId="29" applyFont="1" applyFill="1" applyBorder="1" applyAlignment="1">
      <alignment vertical="top"/>
    </xf>
    <xf numFmtId="0" fontId="11" fillId="0" borderId="8" xfId="0" applyFont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left" vertical="top"/>
    </xf>
    <xf numFmtId="0" fontId="4" fillId="3" borderId="5" xfId="2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6" fillId="3" borderId="0" xfId="2" applyFont="1" applyFill="1" applyAlignment="1">
      <alignment horizontal="left" vertical="top" wrapText="1"/>
    </xf>
    <xf numFmtId="0" fontId="6" fillId="3" borderId="5" xfId="2" applyFont="1" applyFill="1" applyBorder="1" applyAlignment="1">
      <alignment horizontal="left" vertical="top" wrapText="1"/>
    </xf>
    <xf numFmtId="0" fontId="8" fillId="3" borderId="4" xfId="2" applyFont="1" applyFill="1" applyBorder="1" applyAlignment="1">
      <alignment horizontal="left" vertical="top"/>
    </xf>
    <xf numFmtId="0" fontId="8" fillId="3" borderId="0" xfId="2" applyFont="1" applyFill="1" applyAlignment="1">
      <alignment horizontal="left" vertical="top"/>
    </xf>
    <xf numFmtId="0" fontId="8" fillId="3" borderId="5" xfId="2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5" fillId="0" borderId="2" xfId="12" applyFont="1" applyBorder="1" applyAlignment="1">
      <alignment horizontal="justify" vertical="center"/>
    </xf>
    <xf numFmtId="0" fontId="8" fillId="3" borderId="8" xfId="2" applyFont="1" applyFill="1" applyBorder="1" applyAlignment="1">
      <alignment horizontal="left" vertical="top"/>
    </xf>
    <xf numFmtId="0" fontId="8" fillId="3" borderId="7" xfId="2" applyFont="1" applyFill="1" applyBorder="1" applyAlignment="1">
      <alignment horizontal="left" vertical="top"/>
    </xf>
  </cellXfs>
  <cellStyles count="30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" xfId="29" builtinId="4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33</xdr:row>
      <xdr:rowOff>9525</xdr:rowOff>
    </xdr:from>
    <xdr:to>
      <xdr:col>3</xdr:col>
      <xdr:colOff>1123950</xdr:colOff>
      <xdr:row>38</xdr:row>
      <xdr:rowOff>154305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9941F150-DB25-4CEC-8461-91893C01082B}"/>
            </a:ext>
          </a:extLst>
        </xdr:cNvPr>
        <xdr:cNvSpPr txBox="1">
          <a:spLocks noChangeArrowheads="1"/>
        </xdr:cNvSpPr>
      </xdr:nvSpPr>
      <xdr:spPr bwMode="auto">
        <a:xfrm>
          <a:off x="533400" y="6896100"/>
          <a:ext cx="1819275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 Enc. Area de Tesoreria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1038226</xdr:colOff>
      <xdr:row>33</xdr:row>
      <xdr:rowOff>9525</xdr:rowOff>
    </xdr:from>
    <xdr:to>
      <xdr:col>4</xdr:col>
      <xdr:colOff>438151</xdr:colOff>
      <xdr:row>40</xdr:row>
      <xdr:rowOff>9525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5F8FC87D-C434-4A92-B8BD-AFC083326B58}"/>
            </a:ext>
          </a:extLst>
        </xdr:cNvPr>
        <xdr:cNvSpPr txBox="1">
          <a:spLocks noChangeArrowheads="1"/>
        </xdr:cNvSpPr>
      </xdr:nvSpPr>
      <xdr:spPr bwMode="auto">
        <a:xfrm>
          <a:off x="2266951" y="6896100"/>
          <a:ext cx="19240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L.I. Yesenia Figueroa Carranza Directora de Admon. y Finanzas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2486025</xdr:colOff>
      <xdr:row>33</xdr:row>
      <xdr:rowOff>9525</xdr:rowOff>
    </xdr:from>
    <xdr:to>
      <xdr:col>6</xdr:col>
      <xdr:colOff>590550</xdr:colOff>
      <xdr:row>37</xdr:row>
      <xdr:rowOff>171449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1ED63A-2CCF-4517-ADA2-99A26E741598}"/>
            </a:ext>
          </a:extLst>
        </xdr:cNvPr>
        <xdr:cNvSpPr txBox="1">
          <a:spLocks noChangeArrowheads="1"/>
        </xdr:cNvSpPr>
      </xdr:nvSpPr>
      <xdr:spPr bwMode="auto">
        <a:xfrm>
          <a:off x="3714750" y="6896100"/>
          <a:ext cx="246697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Francisco  Javier Rios  Martinez     Director General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781051</xdr:colOff>
      <xdr:row>33</xdr:row>
      <xdr:rowOff>9525</xdr:rowOff>
    </xdr:from>
    <xdr:to>
      <xdr:col>8</xdr:col>
      <xdr:colOff>485776</xdr:colOff>
      <xdr:row>38</xdr:row>
      <xdr:rowOff>163831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F673CA17-8B7D-4962-8726-92BE974AD5E0}"/>
            </a:ext>
          </a:extLst>
        </xdr:cNvPr>
        <xdr:cNvSpPr txBox="1">
          <a:spLocks noChangeArrowheads="1"/>
        </xdr:cNvSpPr>
      </xdr:nvSpPr>
      <xdr:spPr bwMode="auto">
        <a:xfrm>
          <a:off x="6372226" y="6896100"/>
          <a:ext cx="1581150" cy="1106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Vo. Bo.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Organo de Control Interno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1190626</xdr:colOff>
      <xdr:row>0</xdr:row>
      <xdr:rowOff>866774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A6BFF3-FC36-47E4-B4DE-6E9B4AB4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2286001" cy="86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323851</xdr:colOff>
      <xdr:row>0</xdr:row>
      <xdr:rowOff>104775</xdr:rowOff>
    </xdr:from>
    <xdr:to>
      <xdr:col>7</xdr:col>
      <xdr:colOff>476251</xdr:colOff>
      <xdr:row>0</xdr:row>
      <xdr:rowOff>857251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392062A-B754-492E-A844-8F13C3F7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6" y="104775"/>
          <a:ext cx="2057400" cy="752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1"/>
  <sheetViews>
    <sheetView showGridLines="0" tabSelected="1" workbookViewId="0">
      <pane xSplit="1" ySplit="7" topLeftCell="B20" activePane="bottomRight" state="frozen"/>
      <selection pane="topRight" activeCell="B1" sqref="B1"/>
      <selection pane="bottomLeft" activeCell="A8" sqref="A8"/>
      <selection pane="bottomRight" activeCell="C27" sqref="C27:D27"/>
    </sheetView>
  </sheetViews>
  <sheetFormatPr baseColWidth="10" defaultRowHeight="15" x14ac:dyDescent="0.25"/>
  <cols>
    <col min="1" max="1" width="2" customWidth="1"/>
    <col min="2" max="2" width="2.5703125" customWidth="1"/>
    <col min="3" max="3" width="13.85546875" customWidth="1"/>
    <col min="4" max="4" width="37.85546875" customWidth="1"/>
    <col min="5" max="5" width="13.28515625" bestFit="1" customWidth="1"/>
    <col min="6" max="7" width="14.28515625" bestFit="1" customWidth="1"/>
    <col min="8" max="8" width="13.85546875" bestFit="1" customWidth="1"/>
    <col min="9" max="9" width="14.28515625" bestFit="1" customWidth="1"/>
  </cols>
  <sheetData>
    <row r="1" spans="2:9" ht="69" customHeight="1" x14ac:dyDescent="0.25">
      <c r="B1" s="6"/>
      <c r="C1" s="6"/>
      <c r="D1" s="6"/>
      <c r="E1" s="6"/>
      <c r="F1" s="6"/>
      <c r="G1" s="6"/>
      <c r="H1" s="34" t="s">
        <v>28</v>
      </c>
      <c r="I1" s="34"/>
    </row>
    <row r="2" spans="2:9" x14ac:dyDescent="0.25">
      <c r="B2" s="27"/>
      <c r="C2" s="28"/>
      <c r="D2" s="35" t="s">
        <v>31</v>
      </c>
      <c r="E2" s="35"/>
      <c r="F2" s="35"/>
      <c r="G2" s="35"/>
      <c r="H2" s="35"/>
      <c r="I2" s="2"/>
    </row>
    <row r="3" spans="2:9" x14ac:dyDescent="0.25">
      <c r="B3" s="7"/>
      <c r="C3" s="3"/>
      <c r="D3" s="36" t="s">
        <v>19</v>
      </c>
      <c r="E3" s="36"/>
      <c r="F3" s="36"/>
      <c r="G3" s="36"/>
      <c r="H3" s="36"/>
      <c r="I3" s="4"/>
    </row>
    <row r="4" spans="2:9" x14ac:dyDescent="0.25">
      <c r="B4" s="45" t="s">
        <v>32</v>
      </c>
      <c r="C4" s="46"/>
      <c r="D4" s="46"/>
      <c r="E4" s="46"/>
      <c r="F4" s="46"/>
      <c r="G4" s="46"/>
      <c r="H4" s="46"/>
      <c r="I4" s="47"/>
    </row>
    <row r="5" spans="2:9" x14ac:dyDescent="0.25">
      <c r="B5" s="53" t="s">
        <v>30</v>
      </c>
      <c r="C5" s="54"/>
      <c r="D5" s="54"/>
      <c r="E5" s="54"/>
      <c r="F5" s="54"/>
      <c r="G5" s="54"/>
      <c r="H5" s="54"/>
      <c r="I5" s="55"/>
    </row>
    <row r="6" spans="2:9" ht="24" x14ac:dyDescent="0.25">
      <c r="B6" s="37" t="s">
        <v>0</v>
      </c>
      <c r="C6" s="38"/>
      <c r="D6" s="39"/>
      <c r="E6" s="25" t="s">
        <v>20</v>
      </c>
      <c r="F6" s="25" t="s">
        <v>21</v>
      </c>
      <c r="G6" s="26" t="s">
        <v>22</v>
      </c>
      <c r="H6" s="26" t="s">
        <v>23</v>
      </c>
      <c r="I6" s="26" t="s">
        <v>24</v>
      </c>
    </row>
    <row r="7" spans="2:9" ht="12.75" customHeight="1" x14ac:dyDescent="0.25">
      <c r="B7" s="40"/>
      <c r="C7" s="41"/>
      <c r="D7" s="42"/>
      <c r="E7" s="23">
        <v>1</v>
      </c>
      <c r="F7" s="23">
        <v>2</v>
      </c>
      <c r="G7" s="24">
        <v>3</v>
      </c>
      <c r="H7" s="24" t="s">
        <v>25</v>
      </c>
      <c r="I7" s="24" t="s">
        <v>26</v>
      </c>
    </row>
    <row r="8" spans="2:9" ht="9.75" customHeight="1" x14ac:dyDescent="0.25">
      <c r="B8" s="8"/>
      <c r="C8" s="9"/>
      <c r="D8" s="10"/>
      <c r="E8" s="11"/>
      <c r="F8" s="11"/>
      <c r="G8" s="11"/>
      <c r="H8" s="11"/>
      <c r="I8" s="19"/>
    </row>
    <row r="9" spans="2:9" x14ac:dyDescent="0.25">
      <c r="B9" s="50" t="s">
        <v>2</v>
      </c>
      <c r="C9" s="51"/>
      <c r="D9" s="52"/>
      <c r="E9" s="30">
        <f>E11+E20</f>
        <v>32617527.430000003</v>
      </c>
      <c r="F9" s="29">
        <f>F11+F20</f>
        <v>166139780.34</v>
      </c>
      <c r="G9" s="30">
        <f>G11+G20</f>
        <v>162869453.48000002</v>
      </c>
      <c r="H9" s="30">
        <f>E9+F9-G9</f>
        <v>35887854.289999992</v>
      </c>
      <c r="I9" s="30">
        <f>H9-E9</f>
        <v>3270326.8599999882</v>
      </c>
    </row>
    <row r="10" spans="2:9" ht="4.5" customHeight="1" x14ac:dyDescent="0.25">
      <c r="B10" s="5"/>
      <c r="C10" s="14"/>
      <c r="D10" s="13"/>
      <c r="E10" s="12"/>
      <c r="F10" s="12"/>
      <c r="G10" s="12"/>
      <c r="H10" s="12"/>
      <c r="I10" s="12"/>
    </row>
    <row r="11" spans="2:9" x14ac:dyDescent="0.25">
      <c r="B11" s="15"/>
      <c r="C11" s="48" t="s">
        <v>3</v>
      </c>
      <c r="D11" s="49"/>
      <c r="E11" s="30">
        <f>SUM(E12:E18)</f>
        <v>30360497.060000002</v>
      </c>
      <c r="F11" s="30">
        <f>SUM(F12:F18)</f>
        <v>166054169.90000001</v>
      </c>
      <c r="G11" s="30">
        <f>SUM(G12:G18)</f>
        <v>162869453.48000002</v>
      </c>
      <c r="H11" s="30">
        <f>SUM(H12:H18)</f>
        <v>33545213.479999997</v>
      </c>
      <c r="I11" s="33">
        <f>H11-E11</f>
        <v>3184716.4199999943</v>
      </c>
    </row>
    <row r="12" spans="2:9" x14ac:dyDescent="0.25">
      <c r="B12" s="1"/>
      <c r="C12" s="43" t="s">
        <v>4</v>
      </c>
      <c r="D12" s="44"/>
      <c r="E12" s="31">
        <v>1002558.69</v>
      </c>
      <c r="F12" s="31">
        <v>117773725.34999999</v>
      </c>
      <c r="G12" s="31">
        <v>113929130.13</v>
      </c>
      <c r="H12" s="31">
        <f>E12+F12-G12</f>
        <v>4847153.9099999964</v>
      </c>
      <c r="I12" s="31">
        <f t="shared" ref="I12:I18" si="0">H12-E12</f>
        <v>3844595.2199999965</v>
      </c>
    </row>
    <row r="13" spans="2:9" x14ac:dyDescent="0.25">
      <c r="B13" s="1"/>
      <c r="C13" s="43" t="s">
        <v>5</v>
      </c>
      <c r="D13" s="44"/>
      <c r="E13" s="31">
        <v>29091314.530000001</v>
      </c>
      <c r="F13" s="31">
        <v>47517668.030000001</v>
      </c>
      <c r="G13" s="31">
        <v>48171542.990000002</v>
      </c>
      <c r="H13" s="31">
        <f t="shared" ref="H13:H18" si="1">E13+F13-G13</f>
        <v>28437439.57</v>
      </c>
      <c r="I13" s="31">
        <f t="shared" si="0"/>
        <v>-653874.96000000089</v>
      </c>
    </row>
    <row r="14" spans="2:9" x14ac:dyDescent="0.25">
      <c r="B14" s="1"/>
      <c r="C14" s="43" t="s">
        <v>6</v>
      </c>
      <c r="D14" s="44"/>
      <c r="E14" s="31">
        <v>65503.839999999997</v>
      </c>
      <c r="F14" s="31">
        <v>762776.52</v>
      </c>
      <c r="G14" s="31">
        <v>768780.36</v>
      </c>
      <c r="H14" s="31">
        <f t="shared" si="1"/>
        <v>59500</v>
      </c>
      <c r="I14" s="31">
        <f t="shared" si="0"/>
        <v>-6003.8399999999965</v>
      </c>
    </row>
    <row r="15" spans="2:9" x14ac:dyDescent="0.25">
      <c r="B15" s="1"/>
      <c r="C15" s="43" t="s">
        <v>7</v>
      </c>
      <c r="D15" s="44"/>
      <c r="E15" s="31">
        <v>0</v>
      </c>
      <c r="F15" s="31">
        <v>0</v>
      </c>
      <c r="G15" s="31">
        <v>0</v>
      </c>
      <c r="H15" s="31">
        <f t="shared" si="1"/>
        <v>0</v>
      </c>
      <c r="I15" s="31">
        <f t="shared" si="0"/>
        <v>0</v>
      </c>
    </row>
    <row r="16" spans="2:9" x14ac:dyDescent="0.25">
      <c r="B16" s="1"/>
      <c r="C16" s="43" t="s">
        <v>8</v>
      </c>
      <c r="D16" s="44"/>
      <c r="E16" s="31">
        <v>0</v>
      </c>
      <c r="F16" s="31">
        <v>0</v>
      </c>
      <c r="G16" s="31">
        <v>0</v>
      </c>
      <c r="H16" s="31">
        <f t="shared" si="1"/>
        <v>0</v>
      </c>
      <c r="I16" s="31">
        <f t="shared" si="0"/>
        <v>0</v>
      </c>
    </row>
    <row r="17" spans="2:10" x14ac:dyDescent="0.25">
      <c r="B17" s="1"/>
      <c r="C17" s="43" t="s">
        <v>9</v>
      </c>
      <c r="D17" s="44"/>
      <c r="E17" s="31">
        <v>0</v>
      </c>
      <c r="F17" s="31">
        <v>0</v>
      </c>
      <c r="G17" s="31">
        <v>0</v>
      </c>
      <c r="H17" s="31">
        <f t="shared" si="1"/>
        <v>0</v>
      </c>
      <c r="I17" s="31">
        <f t="shared" si="0"/>
        <v>0</v>
      </c>
    </row>
    <row r="18" spans="2:10" x14ac:dyDescent="0.25">
      <c r="B18" s="1"/>
      <c r="C18" s="43" t="s">
        <v>10</v>
      </c>
      <c r="D18" s="44"/>
      <c r="E18" s="31">
        <v>201120</v>
      </c>
      <c r="F18" s="31">
        <v>0</v>
      </c>
      <c r="G18" s="31">
        <v>0</v>
      </c>
      <c r="H18" s="31">
        <f t="shared" si="1"/>
        <v>201120</v>
      </c>
      <c r="I18" s="31">
        <f t="shared" si="0"/>
        <v>0</v>
      </c>
    </row>
    <row r="19" spans="2:10" x14ac:dyDescent="0.25">
      <c r="B19" s="1"/>
      <c r="C19" s="20"/>
      <c r="D19" s="21"/>
      <c r="E19" s="16"/>
      <c r="F19" s="16"/>
      <c r="G19" s="16"/>
      <c r="H19" s="16"/>
      <c r="I19" s="16"/>
    </row>
    <row r="20" spans="2:10" x14ac:dyDescent="0.25">
      <c r="B20" s="15"/>
      <c r="C20" s="48" t="s">
        <v>11</v>
      </c>
      <c r="D20" s="49"/>
      <c r="E20" s="30">
        <f>SUM(E21:E29)</f>
        <v>2257030.37</v>
      </c>
      <c r="F20" s="30">
        <f>SUM(F21:F29)</f>
        <v>85610.44</v>
      </c>
      <c r="G20" s="30">
        <f>SUM(G21:G29)</f>
        <v>0</v>
      </c>
      <c r="H20" s="30">
        <f>E20+F20-G20</f>
        <v>2342640.81</v>
      </c>
      <c r="I20" s="30">
        <f>H20-E20</f>
        <v>85610.439999999944</v>
      </c>
    </row>
    <row r="21" spans="2:10" x14ac:dyDescent="0.25">
      <c r="B21" s="1"/>
      <c r="C21" s="43" t="s">
        <v>12</v>
      </c>
      <c r="D21" s="44"/>
      <c r="E21" s="31">
        <v>0</v>
      </c>
      <c r="F21" s="31">
        <v>0</v>
      </c>
      <c r="G21" s="31">
        <v>0</v>
      </c>
      <c r="H21" s="32">
        <f>E21+F21-G21</f>
        <v>0</v>
      </c>
      <c r="I21" s="32">
        <f>H21-E21</f>
        <v>0</v>
      </c>
    </row>
    <row r="22" spans="2:10" x14ac:dyDescent="0.25">
      <c r="B22" s="1"/>
      <c r="C22" s="43" t="s">
        <v>13</v>
      </c>
      <c r="D22" s="44"/>
      <c r="E22" s="31">
        <v>0</v>
      </c>
      <c r="F22" s="31">
        <v>0</v>
      </c>
      <c r="G22" s="31">
        <v>0</v>
      </c>
      <c r="H22" s="32">
        <f t="shared" ref="H22:H29" si="2">E22+F22-G22</f>
        <v>0</v>
      </c>
      <c r="I22" s="32">
        <f t="shared" ref="I22:I29" si="3">H22-E22</f>
        <v>0</v>
      </c>
    </row>
    <row r="23" spans="2:10" x14ac:dyDescent="0.25">
      <c r="B23" s="1"/>
      <c r="C23" s="43" t="s">
        <v>1</v>
      </c>
      <c r="D23" s="44"/>
      <c r="E23" s="31">
        <v>1686411.33</v>
      </c>
      <c r="F23" s="31">
        <v>0</v>
      </c>
      <c r="G23" s="31">
        <v>0</v>
      </c>
      <c r="H23" s="32">
        <f t="shared" si="2"/>
        <v>1686411.33</v>
      </c>
      <c r="I23" s="32">
        <f t="shared" si="3"/>
        <v>0</v>
      </c>
    </row>
    <row r="24" spans="2:10" x14ac:dyDescent="0.25">
      <c r="B24" s="1"/>
      <c r="C24" s="43" t="s">
        <v>27</v>
      </c>
      <c r="D24" s="44"/>
      <c r="E24" s="31">
        <v>3794044.99</v>
      </c>
      <c r="F24" s="31">
        <v>85610.44</v>
      </c>
      <c r="G24" s="31">
        <v>0</v>
      </c>
      <c r="H24" s="32">
        <f t="shared" si="2"/>
        <v>3879655.43</v>
      </c>
      <c r="I24" s="32">
        <f t="shared" si="3"/>
        <v>85610.439999999944</v>
      </c>
    </row>
    <row r="25" spans="2:10" x14ac:dyDescent="0.25">
      <c r="B25" s="1"/>
      <c r="C25" s="43" t="s">
        <v>14</v>
      </c>
      <c r="D25" s="44"/>
      <c r="E25" s="31">
        <v>0</v>
      </c>
      <c r="F25" s="31">
        <v>0</v>
      </c>
      <c r="G25" s="31">
        <v>0</v>
      </c>
      <c r="H25" s="32">
        <f t="shared" si="2"/>
        <v>0</v>
      </c>
      <c r="I25" s="32">
        <f t="shared" si="3"/>
        <v>0</v>
      </c>
    </row>
    <row r="26" spans="2:10" x14ac:dyDescent="0.25">
      <c r="B26" s="1"/>
      <c r="C26" s="43" t="s">
        <v>15</v>
      </c>
      <c r="D26" s="44"/>
      <c r="E26" s="31">
        <v>-3223425.95</v>
      </c>
      <c r="F26" s="31">
        <v>0</v>
      </c>
      <c r="G26" s="31">
        <v>0</v>
      </c>
      <c r="H26" s="32">
        <f t="shared" si="2"/>
        <v>-3223425.95</v>
      </c>
      <c r="I26" s="32">
        <f t="shared" si="3"/>
        <v>0</v>
      </c>
    </row>
    <row r="27" spans="2:10" x14ac:dyDescent="0.25">
      <c r="B27" s="1"/>
      <c r="C27" s="43" t="s">
        <v>16</v>
      </c>
      <c r="D27" s="44"/>
      <c r="E27" s="31">
        <v>0</v>
      </c>
      <c r="F27" s="31">
        <v>0</v>
      </c>
      <c r="G27" s="31">
        <v>0</v>
      </c>
      <c r="H27" s="32">
        <f t="shared" si="2"/>
        <v>0</v>
      </c>
      <c r="I27" s="32">
        <f t="shared" si="3"/>
        <v>0</v>
      </c>
    </row>
    <row r="28" spans="2:10" x14ac:dyDescent="0.25">
      <c r="B28" s="1"/>
      <c r="C28" s="43" t="s">
        <v>17</v>
      </c>
      <c r="D28" s="44"/>
      <c r="E28" s="31">
        <v>0</v>
      </c>
      <c r="F28" s="31">
        <v>0</v>
      </c>
      <c r="G28" s="31">
        <v>0</v>
      </c>
      <c r="H28" s="32">
        <f t="shared" si="2"/>
        <v>0</v>
      </c>
      <c r="I28" s="32">
        <f t="shared" si="3"/>
        <v>0</v>
      </c>
    </row>
    <row r="29" spans="2:10" x14ac:dyDescent="0.25">
      <c r="B29" s="1"/>
      <c r="C29" s="43" t="s">
        <v>18</v>
      </c>
      <c r="D29" s="44"/>
      <c r="E29" s="31">
        <v>0</v>
      </c>
      <c r="F29" s="31">
        <v>0</v>
      </c>
      <c r="G29" s="31">
        <v>0</v>
      </c>
      <c r="H29" s="32">
        <f t="shared" si="2"/>
        <v>0</v>
      </c>
      <c r="I29" s="32">
        <f t="shared" si="3"/>
        <v>0</v>
      </c>
    </row>
    <row r="30" spans="2:10" ht="7.5" customHeight="1" x14ac:dyDescent="0.25">
      <c r="B30" s="17"/>
      <c r="C30" s="57"/>
      <c r="D30" s="58"/>
      <c r="E30" s="18"/>
      <c r="F30" s="18"/>
      <c r="G30" s="18"/>
      <c r="H30" s="18"/>
      <c r="I30" s="18"/>
    </row>
    <row r="31" spans="2:10" ht="24.75" customHeight="1" x14ac:dyDescent="0.25">
      <c r="B31" s="56" t="s">
        <v>29</v>
      </c>
      <c r="C31" s="56"/>
      <c r="D31" s="56"/>
      <c r="E31" s="56"/>
      <c r="F31" s="56"/>
      <c r="G31" s="56"/>
      <c r="H31" s="56"/>
      <c r="I31" s="56"/>
      <c r="J31" s="22"/>
    </row>
  </sheetData>
  <mergeCells count="27">
    <mergeCell ref="C27:D27"/>
    <mergeCell ref="C28:D28"/>
    <mergeCell ref="C29:D29"/>
    <mergeCell ref="B31:I31"/>
    <mergeCell ref="C30:D30"/>
    <mergeCell ref="C20:D20"/>
    <mergeCell ref="C21:D21"/>
    <mergeCell ref="C22:D22"/>
    <mergeCell ref="C26:D26"/>
    <mergeCell ref="C24:D24"/>
    <mergeCell ref="C25:D25"/>
    <mergeCell ref="C23:D23"/>
    <mergeCell ref="H1:I1"/>
    <mergeCell ref="D2:H2"/>
    <mergeCell ref="D3:H3"/>
    <mergeCell ref="B6:D7"/>
    <mergeCell ref="C18:D18"/>
    <mergeCell ref="C16:D16"/>
    <mergeCell ref="C17:D17"/>
    <mergeCell ref="B4:I4"/>
    <mergeCell ref="C11:D11"/>
    <mergeCell ref="C12:D12"/>
    <mergeCell ref="C13:D13"/>
    <mergeCell ref="C14:D14"/>
    <mergeCell ref="C15:D15"/>
    <mergeCell ref="B9:D9"/>
    <mergeCell ref="B5:I5"/>
  </mergeCells>
  <printOptions horizontalCentered="1"/>
  <pageMargins left="0.31496062992125984" right="0.31496062992125984" top="0.35433070866141736" bottom="0.35433070866141736" header="0" footer="0"/>
  <pageSetup scale="81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2026-07-14T18:46:21Z</cp:lastPrinted>
  <dcterms:created xsi:type="dcterms:W3CDTF">2018-10-31T19:27:45Z</dcterms:created>
  <dcterms:modified xsi:type="dcterms:W3CDTF">2026-07-14T18:46:36Z</dcterms:modified>
</cp:coreProperties>
</file>