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CAPAT\CUENTA PUBLICA\INFORME FINANCIERO SEMESTRAL\INFORME SEMESTRAL\4.3. IP\"/>
    </mc:Choice>
  </mc:AlternateContent>
  <bookViews>
    <workbookView xWindow="0" yWindow="0" windowWidth="19410" windowHeight="7455"/>
  </bookViews>
  <sheets>
    <sheet name="IP-4" sheetId="3" r:id="rId1"/>
  </sheets>
  <definedNames>
    <definedName name="_xlnm.Print_Titles" localSheetId="0">'IP-4'!$3:$9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  <c r="F81" i="3"/>
  <c r="I81" i="3" s="1"/>
  <c r="F80" i="3"/>
  <c r="I80" i="3" s="1"/>
  <c r="F79" i="3"/>
  <c r="I79" i="3" s="1"/>
  <c r="F78" i="3"/>
  <c r="I78" i="3" s="1"/>
  <c r="F77" i="3"/>
  <c r="I77" i="3" s="1"/>
  <c r="F76" i="3"/>
  <c r="I76" i="3" s="1"/>
  <c r="F75" i="3"/>
  <c r="I75" i="3" s="1"/>
  <c r="H74" i="3"/>
  <c r="G74" i="3"/>
  <c r="F74" i="3"/>
  <c r="E74" i="3"/>
  <c r="D74" i="3"/>
  <c r="F73" i="3"/>
  <c r="I73" i="3" s="1"/>
  <c r="F72" i="3"/>
  <c r="I72" i="3" s="1"/>
  <c r="F71" i="3"/>
  <c r="I71" i="3" s="1"/>
  <c r="I70" i="3" s="1"/>
  <c r="H70" i="3"/>
  <c r="G70" i="3"/>
  <c r="F70" i="3"/>
  <c r="E70" i="3"/>
  <c r="D70" i="3"/>
  <c r="F69" i="3"/>
  <c r="I69" i="3" s="1"/>
  <c r="I68" i="3"/>
  <c r="F68" i="3"/>
  <c r="F67" i="3"/>
  <c r="I67" i="3" s="1"/>
  <c r="I66" i="3"/>
  <c r="F66" i="3"/>
  <c r="F65" i="3"/>
  <c r="I65" i="3" s="1"/>
  <c r="I64" i="3"/>
  <c r="F64" i="3"/>
  <c r="F63" i="3"/>
  <c r="I63" i="3" s="1"/>
  <c r="H62" i="3"/>
  <c r="G62" i="3"/>
  <c r="F62" i="3"/>
  <c r="E62" i="3"/>
  <c r="D62" i="3"/>
  <c r="F61" i="3"/>
  <c r="I61" i="3" s="1"/>
  <c r="I60" i="3"/>
  <c r="F60" i="3"/>
  <c r="F59" i="3"/>
  <c r="I59" i="3" s="1"/>
  <c r="H58" i="3"/>
  <c r="G58" i="3"/>
  <c r="F58" i="3"/>
  <c r="E58" i="3"/>
  <c r="D58" i="3"/>
  <c r="F57" i="3"/>
  <c r="I57" i="3" s="1"/>
  <c r="I56" i="3"/>
  <c r="F56" i="3"/>
  <c r="I55" i="3"/>
  <c r="F55" i="3"/>
  <c r="I54" i="3"/>
  <c r="F54" i="3"/>
  <c r="F53" i="3"/>
  <c r="I53" i="3" s="1"/>
  <c r="I52" i="3"/>
  <c r="F52" i="3"/>
  <c r="F51" i="3"/>
  <c r="I51" i="3" s="1"/>
  <c r="I50" i="3"/>
  <c r="F50" i="3"/>
  <c r="F49" i="3"/>
  <c r="I49" i="3" s="1"/>
  <c r="H48" i="3"/>
  <c r="G48" i="3"/>
  <c r="F48" i="3"/>
  <c r="E48" i="3"/>
  <c r="D48" i="3"/>
  <c r="F47" i="3"/>
  <c r="I47" i="3" s="1"/>
  <c r="I46" i="3"/>
  <c r="F46" i="3"/>
  <c r="F45" i="3"/>
  <c r="I45" i="3" s="1"/>
  <c r="I44" i="3"/>
  <c r="F44" i="3"/>
  <c r="F43" i="3"/>
  <c r="I43" i="3" s="1"/>
  <c r="I42" i="3"/>
  <c r="F42" i="3"/>
  <c r="F41" i="3"/>
  <c r="I41" i="3" s="1"/>
  <c r="I40" i="3"/>
  <c r="F40" i="3"/>
  <c r="F39" i="3"/>
  <c r="I39" i="3" s="1"/>
  <c r="I38" i="3" s="1"/>
  <c r="H38" i="3"/>
  <c r="G38" i="3"/>
  <c r="F38" i="3"/>
  <c r="E38" i="3"/>
  <c r="D38" i="3"/>
  <c r="F37" i="3"/>
  <c r="I37" i="3" s="1"/>
  <c r="I36" i="3"/>
  <c r="F36" i="3"/>
  <c r="F35" i="3"/>
  <c r="I35" i="3" s="1"/>
  <c r="I34" i="3"/>
  <c r="F34" i="3"/>
  <c r="F33" i="3"/>
  <c r="I33" i="3" s="1"/>
  <c r="I32" i="3"/>
  <c r="F32" i="3"/>
  <c r="F31" i="3"/>
  <c r="I31" i="3" s="1"/>
  <c r="I30" i="3"/>
  <c r="F30" i="3"/>
  <c r="F29" i="3"/>
  <c r="I29" i="3" s="1"/>
  <c r="H28" i="3"/>
  <c r="G28" i="3"/>
  <c r="F28" i="3"/>
  <c r="E28" i="3"/>
  <c r="D28" i="3"/>
  <c r="F27" i="3"/>
  <c r="I27" i="3" s="1"/>
  <c r="I26" i="3"/>
  <c r="F26" i="3"/>
  <c r="F25" i="3"/>
  <c r="I25" i="3" s="1"/>
  <c r="I24" i="3"/>
  <c r="F24" i="3"/>
  <c r="F23" i="3"/>
  <c r="I23" i="3" s="1"/>
  <c r="I22" i="3"/>
  <c r="F22" i="3"/>
  <c r="F21" i="3"/>
  <c r="I21" i="3" s="1"/>
  <c r="I20" i="3"/>
  <c r="F20" i="3"/>
  <c r="F19" i="3"/>
  <c r="I19" i="3" s="1"/>
  <c r="I18" i="3" s="1"/>
  <c r="H18" i="3"/>
  <c r="G18" i="3"/>
  <c r="E18" i="3"/>
  <c r="D18" i="3"/>
  <c r="F17" i="3"/>
  <c r="I17" i="3" s="1"/>
  <c r="I16" i="3"/>
  <c r="F16" i="3"/>
  <c r="F15" i="3"/>
  <c r="I15" i="3" s="1"/>
  <c r="I14" i="3"/>
  <c r="F14" i="3"/>
  <c r="F13" i="3"/>
  <c r="I13" i="3" s="1"/>
  <c r="I12" i="3"/>
  <c r="F12" i="3"/>
  <c r="F11" i="3"/>
  <c r="I11" i="3" s="1"/>
  <c r="H10" i="3"/>
  <c r="H82" i="3" s="1"/>
  <c r="G10" i="3"/>
  <c r="E10" i="3"/>
  <c r="E82" i="3" s="1"/>
  <c r="D10" i="3"/>
  <c r="D82" i="3" s="1"/>
  <c r="G82" i="3" l="1"/>
  <c r="I58" i="3"/>
  <c r="I74" i="3"/>
  <c r="I82" i="3" s="1"/>
  <c r="I10" i="3"/>
  <c r="I28" i="3"/>
  <c r="I48" i="3"/>
  <c r="I62" i="3"/>
  <c r="F18" i="3"/>
  <c r="F82" i="3" s="1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<sst xmlns="http://schemas.openxmlformats.org/spreadsheetml/2006/main" count="88" uniqueCount="88">
  <si>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</si>
  <si>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</si>
  <si>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</si>
  <si>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</si>
  <si>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</si>
  <si>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</si>
  <si>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</si>
  <si>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</si>
  <si>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</si>
  <si>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</si>
  <si>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</si>
  <si>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</si>
  <si>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</si>
  <si>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</si>
  <si>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</si>
  <si>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</si>
  <si>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</si>
  <si>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</si>
  <si>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</si>
  <si>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</si>
  <si>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</si>
  <si>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</si>
  <si>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</si>
  <si>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</si>
  <si>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</si>
  <si>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</si>
  <si>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</si>
  <si>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</si>
  <si>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</si>
  <si>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</si>
  <si>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</si>
  <si>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</si>
  <si>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</si>
  <si>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</si>
  <si>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</si>
  <si>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</si>
  <si>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</si>
  <si>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</si>
  <si>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</si>
  <si>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</si>
  <si>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</si>
  <si>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</si>
  <si>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</si>
  <si>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</si>
  <si>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</si>
  <si>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</si>
  <si>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</si>
  <si>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</si>
  <si>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</si>
  <si>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</si>
  <si>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</si>
  <si>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</si>
  <si>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</si>
  <si>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</si>
  <si>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</si>
  <si>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</si>
  <si>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</si>
  <si>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</si>
  <si>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</si>
  <si>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</si>
  <si>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</si>
  <si>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</si>
  <si>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</si>
  <si>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</si>
  <si>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</si>
  <si>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</si>
  <si>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</si>
  <si>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</si>
  <si>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</si>
  <si>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</si>
  <si>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</si>
  <si>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</si>
  <si>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</si>
  <si>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</si>
  <si>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</si>
  <si>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</si>
  <si>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</si>
  <si>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</si>
  <si>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</si>
  <si>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</si>
  <si>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</si>
  <si>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</si>
  <si>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</si>
  <si>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</si>
  <si>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</si>
  <si>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Formato IP-4</t>
  </si>
  <si>
    <t>COMISION DE AGUA POTABLE Y ALCANTARILLADO DE TAXCO</t>
  </si>
  <si>
    <t>Del 01 de enero al 30 de junio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</si>
</sst>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  <xf numFmtId="0" fontId="1" fillId="0" borderId="0"/>
  </cellStyleXfs>
  <cellXfs count="45">
    <xf numFmtId="0" fontId="0" fillId="0" borderId="0" xfId="0"/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0" fontId="7" fillId="0" borderId="9" xfId="2" applyFont="1" applyBorder="1" applyAlignment="1">
      <alignment horizontal="justify" vertical="center" wrapText="1"/>
    </xf>
    <xf numFmtId="0" fontId="0" fillId="0" borderId="5" xfId="0" applyBorder="1"/>
    <xf numFmtId="0" fontId="3" fillId="0" borderId="15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6" xfId="2" applyFont="1" applyBorder="1" applyAlignment="1">
      <alignment horizontal="center" vertical="center" wrapText="1"/>
    </xf>
    <xf numFmtId="37" fontId="2" fillId="2" borderId="12" xfId="1" applyNumberFormat="1" applyFont="1" applyFill="1" applyBorder="1" applyAlignment="1" applyProtection="1">
      <alignment horizontal="center" vertical="center"/>
    </xf>
    <xf numFmtId="37" fontId="2" fillId="2" borderId="12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0" fontId="3" fillId="0" borderId="17" xfId="2" applyFont="1" applyBorder="1" applyAlignment="1">
      <alignment vertical="center" wrapText="1"/>
    </xf>
    <xf numFmtId="0" fontId="3" fillId="0" borderId="18" xfId="2" applyFont="1" applyBorder="1" applyAlignment="1">
      <alignment vertical="center" wrapText="1"/>
    </xf>
    <xf numFmtId="0" fontId="7" fillId="0" borderId="10" xfId="2" applyFont="1" applyBorder="1" applyAlignment="1">
      <alignment horizontal="justify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vertical="center" wrapText="1"/>
    </xf>
    <xf numFmtId="6" fontId="6" fillId="3" borderId="14" xfId="3" applyNumberFormat="1" applyFont="1" applyFill="1" applyBorder="1" applyAlignment="1">
      <alignment horizontal="right"/>
    </xf>
    <xf numFmtId="6" fontId="5" fillId="3" borderId="14" xfId="3" applyNumberFormat="1" applyFont="1" applyFill="1" applyBorder="1" applyAlignment="1" applyProtection="1">
      <alignment horizontal="right"/>
      <protection locked="0"/>
    </xf>
    <xf numFmtId="6" fontId="5" fillId="3" borderId="14" xfId="3" applyNumberFormat="1" applyFont="1" applyFill="1" applyBorder="1" applyAlignment="1">
      <alignment horizontal="right"/>
    </xf>
    <xf numFmtId="6" fontId="5" fillId="3" borderId="13" xfId="3" applyNumberFormat="1" applyFont="1" applyFill="1" applyBorder="1" applyAlignment="1" applyProtection="1">
      <alignment horizontal="right"/>
      <protection locked="0"/>
    </xf>
    <xf numFmtId="6" fontId="5" fillId="3" borderId="13" xfId="3" applyNumberFormat="1" applyFont="1" applyFill="1" applyBorder="1" applyAlignment="1">
      <alignment horizontal="right"/>
    </xf>
    <xf numFmtId="6" fontId="6" fillId="3" borderId="13" xfId="3" applyNumberFormat="1" applyFont="1" applyFill="1" applyBorder="1" applyAlignment="1">
      <alignment horizontal="right"/>
    </xf>
    <xf numFmtId="37" fontId="2" fillId="2" borderId="1" xfId="1" applyNumberFormat="1" applyFont="1" applyFill="1" applyBorder="1" applyAlignment="1" applyProtection="1">
      <alignment horizontal="center"/>
    </xf>
    <xf numFmtId="37" fontId="2" fillId="2" borderId="2" xfId="1" applyNumberFormat="1" applyFont="1" applyFill="1" applyBorder="1" applyAlignment="1" applyProtection="1">
      <alignment horizontal="center"/>
    </xf>
    <xf numFmtId="37" fontId="2" fillId="2" borderId="3" xfId="1" applyNumberFormat="1" applyFont="1" applyFill="1" applyBorder="1" applyAlignment="1" applyProtection="1">
      <alignment horizontal="center"/>
    </xf>
    <xf numFmtId="37" fontId="2" fillId="2" borderId="4" xfId="1" applyNumberFormat="1" applyFont="1" applyFill="1" applyBorder="1" applyAlignment="1" applyProtection="1">
      <alignment horizontal="center"/>
    </xf>
    <xf numFmtId="37" fontId="2" fillId="2" borderId="0" xfId="1" applyNumberFormat="1" applyFont="1" applyFill="1" applyBorder="1" applyAlignment="1" applyProtection="1">
      <alignment horizontal="center"/>
    </xf>
    <xf numFmtId="37" fontId="2" fillId="2" borderId="5" xfId="1" applyNumberFormat="1" applyFont="1" applyFill="1" applyBorder="1" applyAlignment="1" applyProtection="1">
      <alignment horizontal="center"/>
    </xf>
    <xf numFmtId="37" fontId="2" fillId="2" borderId="6" xfId="1" applyNumberFormat="1" applyFont="1" applyFill="1" applyBorder="1" applyAlignment="1" applyProtection="1">
      <alignment horizontal="center"/>
    </xf>
    <xf numFmtId="37" fontId="2" fillId="2" borderId="7" xfId="1" applyNumberFormat="1" applyFont="1" applyFill="1" applyBorder="1" applyAlignment="1" applyProtection="1">
      <alignment horizontal="center"/>
    </xf>
    <xf numFmtId="37" fontId="2" fillId="2" borderId="8" xfId="1" applyNumberFormat="1" applyFont="1" applyFill="1" applyBorder="1" applyAlignment="1" applyProtection="1">
      <alignment horizontal="center"/>
    </xf>
    <xf numFmtId="37" fontId="2" fillId="2" borderId="1" xfId="1" applyNumberFormat="1" applyFont="1" applyFill="1" applyBorder="1" applyAlignment="1" applyProtection="1">
      <alignment horizontal="center" vertical="center" wrapText="1"/>
    </xf>
    <xf numFmtId="37" fontId="2" fillId="2" borderId="3" xfId="1" applyNumberFormat="1" applyFont="1" applyFill="1" applyBorder="1" applyAlignment="1" applyProtection="1">
      <alignment horizontal="center" vertical="center"/>
    </xf>
    <xf numFmtId="37" fontId="2" fillId="2" borderId="4" xfId="1" applyNumberFormat="1" applyFont="1" applyFill="1" applyBorder="1" applyAlignment="1" applyProtection="1">
      <alignment horizontal="center" vertical="center"/>
    </xf>
    <xf numFmtId="37" fontId="2" fillId="2" borderId="5" xfId="1" applyNumberFormat="1" applyFont="1" applyFill="1" applyBorder="1" applyAlignment="1" applyProtection="1">
      <alignment horizontal="center" vertical="center"/>
    </xf>
    <xf numFmtId="37" fontId="2" fillId="2" borderId="6" xfId="1" applyNumberFormat="1" applyFont="1" applyFill="1" applyBorder="1" applyAlignment="1" applyProtection="1">
      <alignment horizontal="center" vertical="center"/>
    </xf>
    <xf numFmtId="37" fontId="2" fillId="2" borderId="8" xfId="1" applyNumberFormat="1" applyFont="1" applyFill="1" applyBorder="1" applyAlignment="1" applyProtection="1">
      <alignment horizontal="center" vertical="center"/>
    </xf>
    <xf numFmtId="37" fontId="2" fillId="2" borderId="9" xfId="1" applyNumberFormat="1" applyFont="1" applyFill="1" applyBorder="1" applyAlignment="1" applyProtection="1">
      <alignment horizontal="center"/>
    </xf>
    <xf numFmtId="37" fontId="2" fillId="2" borderId="10" xfId="1" applyNumberFormat="1" applyFont="1" applyFill="1" applyBorder="1" applyAlignment="1" applyProtection="1">
      <alignment horizontal="center"/>
    </xf>
    <xf numFmtId="37" fontId="2" fillId="2" borderId="11" xfId="1" applyNumberFormat="1" applyFont="1" applyFill="1" applyBorder="1" applyAlignment="1" applyProtection="1">
      <alignment horizontal="center"/>
    </xf>
    <xf numFmtId="37" fontId="2" fillId="2" borderId="12" xfId="1" applyNumberFormat="1" applyFont="1" applyFill="1" applyBorder="1" applyAlignment="1" applyProtection="1">
      <alignment horizontal="center" vertical="center" wrapText="1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</cellXfs>
  <cellStyles count="25">
    <cellStyle name="Millares 2" xfId="22"/>
    <cellStyle name="Millares 2 2" xfId="15"/>
    <cellStyle name="Millares 2 3" xfId="3"/>
    <cellStyle name="Millares 3" xfId="21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2 3" xfId="23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" xfId="24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0</xdr:rowOff>
    </xdr:from>
    <xdr:to>
      <xdr:col>2</xdr:col>
      <xdr:colOff>1476375</xdr:colOff>
      <xdr:row>90</xdr:row>
      <xdr:rowOff>19050</xdr:rowOff>
    </xdr:to>
    <xdr:sp macro="" textlink="">
      <xdr:nvSpPr>
        <xdr:cNvPr id="7" name="Rectángulo 6"/>
        <xdr:cNvSpPr/>
      </xdr:nvSpPr>
      <xdr:spPr>
        <a:xfrm>
          <a:off x="200025" y="18840450"/>
          <a:ext cx="1838325" cy="1162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Realizado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Jose Daniel Macedo Flores Auxiliar Contable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1647824</xdr:colOff>
      <xdr:row>84</xdr:row>
      <xdr:rowOff>2</xdr:rowOff>
    </xdr:from>
    <xdr:to>
      <xdr:col>4</xdr:col>
      <xdr:colOff>190499</xdr:colOff>
      <xdr:row>90</xdr:row>
      <xdr:rowOff>85726</xdr:rowOff>
    </xdr:to>
    <xdr:sp macro="" textlink="">
      <xdr:nvSpPr>
        <xdr:cNvPr id="8" name="Rectángulo 7"/>
        <xdr:cNvSpPr/>
      </xdr:nvSpPr>
      <xdr:spPr>
        <a:xfrm>
          <a:off x="2209799" y="18840452"/>
          <a:ext cx="1876425" cy="12287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 Lucia Herrera Sotelo     Director Administrativo y Financiero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323850</xdr:colOff>
      <xdr:row>84</xdr:row>
      <xdr:rowOff>9526</xdr:rowOff>
    </xdr:from>
    <xdr:to>
      <xdr:col>6</xdr:col>
      <xdr:colOff>447675</xdr:colOff>
      <xdr:row>89</xdr:row>
      <xdr:rowOff>171451</xdr:rowOff>
    </xdr:to>
    <xdr:sp macro="" textlink="">
      <xdr:nvSpPr>
        <xdr:cNvPr id="9" name="Rectángulo 8"/>
        <xdr:cNvSpPr/>
      </xdr:nvSpPr>
      <xdr:spPr>
        <a:xfrm>
          <a:off x="4219575" y="18849976"/>
          <a:ext cx="1838325" cy="1114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Autorizado por </a:t>
          </a: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Juan Carlos Embriz Avilez Director General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657225</xdr:colOff>
      <xdr:row>84</xdr:row>
      <xdr:rowOff>1</xdr:rowOff>
    </xdr:from>
    <xdr:to>
      <xdr:col>8</xdr:col>
      <xdr:colOff>781050</xdr:colOff>
      <xdr:row>90</xdr:row>
      <xdr:rowOff>66676</xdr:rowOff>
    </xdr:to>
    <xdr:sp macro="" textlink="">
      <xdr:nvSpPr>
        <xdr:cNvPr id="10" name="Rectángulo 9"/>
        <xdr:cNvSpPr/>
      </xdr:nvSpPr>
      <xdr:spPr>
        <a:xfrm>
          <a:off x="6267450" y="18840451"/>
          <a:ext cx="1838325" cy="1209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9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</a:t>
          </a:r>
        </a:p>
        <a:p>
          <a:pPr algn="ctr"/>
          <a:r>
            <a:rPr lang="es-MX" sz="9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Bulmaro Mundo Reyna  Control Interno</a:t>
          </a: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s-MX" sz="9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showGridLines="0" tabSelected="1" topLeftCell="A81" zoomScaleNormal="100" workbookViewId="0">
      <selection activeCell="B2" sqref="B2:I90"/>
    </sheetView>
  </sheetViews>
  <sheetFormatPr baseColWidth="10" defaultRowHeight="15" x14ac:dyDescent="0.25"/>
  <cols>
    <col min="1" max="1" width="3" customWidth="1"/>
    <col min="2" max="2" width="5.42578125" customWidth="1"/>
    <col min="3" max="3" width="37.140625" customWidth="1"/>
    <col min="4" max="9" width="12.85546875" customWidth="1"/>
  </cols>
  <sheetData>
    <row r="2" spans="2:9" x14ac:dyDescent="0.25">
      <c r="I2" s="6" t="s">
        <v>85</v>
      </c>
    </row>
    <row r="3" spans="2:9" x14ac:dyDescent="0.25">
      <c r="B3" s="22" t="s">
        <v>86</v>
      </c>
      <c r="C3" s="23"/>
      <c r="D3" s="23"/>
      <c r="E3" s="23"/>
      <c r="F3" s="23"/>
      <c r="G3" s="23"/>
      <c r="H3" s="23"/>
      <c r="I3" s="24"/>
    </row>
    <row r="4" spans="2:9" x14ac:dyDescent="0.25">
      <c r="B4" s="25" t="s">
        <v>2</v>
      </c>
      <c r="C4" s="26"/>
      <c r="D4" s="26"/>
      <c r="E4" s="26"/>
      <c r="F4" s="26"/>
      <c r="G4" s="26"/>
      <c r="H4" s="26"/>
      <c r="I4" s="27"/>
    </row>
    <row r="5" spans="2:9" x14ac:dyDescent="0.25">
      <c r="B5" s="25" t="s">
        <v>3</v>
      </c>
      <c r="C5" s="26"/>
      <c r="D5" s="26"/>
      <c r="E5" s="26"/>
      <c r="F5" s="26"/>
      <c r="G5" s="26"/>
      <c r="H5" s="26"/>
      <c r="I5" s="27"/>
    </row>
    <row r="6" spans="2:9" x14ac:dyDescent="0.25">
      <c r="B6" s="28" t="s">
        <v>87</v>
      </c>
      <c r="C6" s="29"/>
      <c r="D6" s="29"/>
      <c r="E6" s="29"/>
      <c r="F6" s="29"/>
      <c r="G6" s="29"/>
      <c r="H6" s="29"/>
      <c r="I6" s="30"/>
    </row>
    <row r="7" spans="2:9" x14ac:dyDescent="0.25">
      <c r="B7" s="31" t="s">
        <v>4</v>
      </c>
      <c r="C7" s="32"/>
      <c r="D7" s="37" t="s">
        <v>5</v>
      </c>
      <c r="E7" s="38"/>
      <c r="F7" s="38"/>
      <c r="G7" s="38"/>
      <c r="H7" s="39"/>
      <c r="I7" s="40" t="s">
        <v>6</v>
      </c>
    </row>
    <row r="8" spans="2:9" ht="24" x14ac:dyDescent="0.25">
      <c r="B8" s="33"/>
      <c r="C8" s="34"/>
      <c r="D8" s="8" t="s">
        <v>7</v>
      </c>
      <c r="E8" s="10" t="s">
        <v>8</v>
      </c>
      <c r="F8" s="8" t="s">
        <v>0</v>
      </c>
      <c r="G8" s="8" t="s">
        <v>1</v>
      </c>
      <c r="H8" s="8" t="s">
        <v>9</v>
      </c>
      <c r="I8" s="40"/>
    </row>
    <row r="9" spans="2:9" x14ac:dyDescent="0.25">
      <c r="B9" s="35"/>
      <c r="C9" s="36"/>
      <c r="D9" s="9">
        <v>1</v>
      </c>
      <c r="E9" s="9">
        <v>2</v>
      </c>
      <c r="F9" s="9" t="s">
        <v>10</v>
      </c>
      <c r="G9" s="9">
        <v>4</v>
      </c>
      <c r="H9" s="9">
        <v>5</v>
      </c>
      <c r="I9" s="9" t="s">
        <v>11</v>
      </c>
    </row>
    <row r="10" spans="2:9" ht="13.5" customHeight="1" x14ac:dyDescent="0.25">
      <c r="B10" s="43" t="s">
        <v>12</v>
      </c>
      <c r="C10" s="44"/>
      <c r="D10" s="16">
        <f t="shared" ref="D10:I10" si="0">SUM(D11:D17)</f>
        <v>25744513</v>
      </c>
      <c r="E10" s="16">
        <f t="shared" si="0"/>
        <v>2928151.6</v>
      </c>
      <c r="F10" s="16">
        <f>SUM(F11:F17)</f>
        <v>28672664.600000001</v>
      </c>
      <c r="G10" s="16">
        <f t="shared" si="0"/>
        <v>12449833.67</v>
      </c>
      <c r="H10" s="16">
        <f t="shared" si="0"/>
        <v>12150973.74</v>
      </c>
      <c r="I10" s="16">
        <f t="shared" si="0"/>
        <v>16222830.93</v>
      </c>
    </row>
    <row r="11" spans="2:9" ht="25.5" customHeight="1" x14ac:dyDescent="0.25">
      <c r="B11" s="1"/>
      <c r="C11" s="2" t="s">
        <v>13</v>
      </c>
      <c r="D11" s="17">
        <v>14477558</v>
      </c>
      <c r="E11" s="17">
        <v>0</v>
      </c>
      <c r="F11" s="18">
        <f t="shared" ref="F11:F17" si="1">D11+E11</f>
        <v>14477558</v>
      </c>
      <c r="G11" s="17">
        <v>5887820</v>
      </c>
      <c r="H11" s="17">
        <v>5887820</v>
      </c>
      <c r="I11" s="18">
        <f t="shared" ref="I11:I17" si="2">F11-G11</f>
        <v>8589738</v>
      </c>
    </row>
    <row r="12" spans="2:9" ht="25.5" customHeight="1" x14ac:dyDescent="0.25">
      <c r="B12" s="1"/>
      <c r="C12" s="2" t="s">
        <v>14</v>
      </c>
      <c r="D12" s="17">
        <v>1064841</v>
      </c>
      <c r="E12" s="17">
        <v>561320</v>
      </c>
      <c r="F12" s="18">
        <f t="shared" si="1"/>
        <v>1626161</v>
      </c>
      <c r="G12" s="17">
        <v>727002</v>
      </c>
      <c r="H12" s="17">
        <v>727002</v>
      </c>
      <c r="I12" s="18">
        <f t="shared" si="2"/>
        <v>899159</v>
      </c>
    </row>
    <row r="13" spans="2:9" ht="16.5" customHeight="1" x14ac:dyDescent="0.25">
      <c r="B13" s="1"/>
      <c r="C13" s="2" t="s">
        <v>15</v>
      </c>
      <c r="D13" s="17">
        <v>3344522</v>
      </c>
      <c r="E13" s="17">
        <v>1337206</v>
      </c>
      <c r="F13" s="18">
        <f t="shared" si="1"/>
        <v>4681728</v>
      </c>
      <c r="G13" s="17">
        <v>1428311</v>
      </c>
      <c r="H13" s="17">
        <v>1428311</v>
      </c>
      <c r="I13" s="18">
        <f t="shared" si="2"/>
        <v>3253417</v>
      </c>
    </row>
    <row r="14" spans="2:9" ht="12.75" customHeight="1" x14ac:dyDescent="0.25">
      <c r="B14" s="1"/>
      <c r="C14" s="2" t="s">
        <v>16</v>
      </c>
      <c r="D14" s="17">
        <v>2776800</v>
      </c>
      <c r="E14" s="17">
        <v>0</v>
      </c>
      <c r="F14" s="18">
        <f t="shared" si="1"/>
        <v>2776800</v>
      </c>
      <c r="G14" s="17">
        <v>1536086.07</v>
      </c>
      <c r="H14" s="17">
        <v>1237226.1399999999</v>
      </c>
      <c r="I14" s="18">
        <f t="shared" si="2"/>
        <v>1240713.93</v>
      </c>
    </row>
    <row r="15" spans="2:9" ht="13.5" customHeight="1" x14ac:dyDescent="0.25">
      <c r="B15" s="1"/>
      <c r="C15" s="2" t="s">
        <v>17</v>
      </c>
      <c r="D15" s="17">
        <v>2688692</v>
      </c>
      <c r="E15" s="17">
        <v>944125.6</v>
      </c>
      <c r="F15" s="18">
        <f t="shared" si="1"/>
        <v>3632817.6</v>
      </c>
      <c r="G15" s="17">
        <v>2306331.6</v>
      </c>
      <c r="H15" s="17">
        <v>2306331.6</v>
      </c>
      <c r="I15" s="18">
        <f t="shared" si="2"/>
        <v>1326486</v>
      </c>
    </row>
    <row r="16" spans="2:9" x14ac:dyDescent="0.25">
      <c r="B16" s="1"/>
      <c r="C16" s="2" t="s">
        <v>18</v>
      </c>
      <c r="D16" s="17">
        <v>0</v>
      </c>
      <c r="E16" s="17">
        <v>0</v>
      </c>
      <c r="F16" s="18">
        <f t="shared" si="1"/>
        <v>0</v>
      </c>
      <c r="G16" s="17">
        <v>0</v>
      </c>
      <c r="H16" s="17">
        <v>0</v>
      </c>
      <c r="I16" s="18">
        <f t="shared" si="2"/>
        <v>0</v>
      </c>
    </row>
    <row r="17" spans="2:9" ht="13.5" customHeight="1" x14ac:dyDescent="0.25">
      <c r="B17" s="1"/>
      <c r="C17" s="2" t="s">
        <v>19</v>
      </c>
      <c r="D17" s="17">
        <v>1392100</v>
      </c>
      <c r="E17" s="17">
        <v>85500</v>
      </c>
      <c r="F17" s="18">
        <f t="shared" si="1"/>
        <v>1477600</v>
      </c>
      <c r="G17" s="17">
        <v>564283</v>
      </c>
      <c r="H17" s="17">
        <v>564283</v>
      </c>
      <c r="I17" s="18">
        <f t="shared" si="2"/>
        <v>913317</v>
      </c>
    </row>
    <row r="18" spans="2:9" x14ac:dyDescent="0.25">
      <c r="B18" s="41" t="s">
        <v>20</v>
      </c>
      <c r="C18" s="42"/>
      <c r="D18" s="16">
        <f t="shared" ref="D18:I18" si="3">SUM(D19:D27)</f>
        <v>2253454</v>
      </c>
      <c r="E18" s="16">
        <f t="shared" si="3"/>
        <v>417367.55</v>
      </c>
      <c r="F18" s="16">
        <f t="shared" si="3"/>
        <v>2670821.5499999998</v>
      </c>
      <c r="G18" s="16">
        <f t="shared" si="3"/>
        <v>1139055.97</v>
      </c>
      <c r="H18" s="16">
        <f t="shared" si="3"/>
        <v>1108475.1099999999</v>
      </c>
      <c r="I18" s="16">
        <f t="shared" si="3"/>
        <v>1531765.58</v>
      </c>
    </row>
    <row r="19" spans="2:9" ht="25.5" customHeight="1" x14ac:dyDescent="0.25">
      <c r="B19" s="1"/>
      <c r="C19" s="2" t="s">
        <v>21</v>
      </c>
      <c r="D19" s="17">
        <v>408524</v>
      </c>
      <c r="E19" s="17">
        <v>99707.48</v>
      </c>
      <c r="F19" s="18">
        <f t="shared" ref="F19:F27" si="4">D19+E19</f>
        <v>508231.48</v>
      </c>
      <c r="G19" s="17">
        <v>219485.52</v>
      </c>
      <c r="H19" s="17">
        <v>219485.52</v>
      </c>
      <c r="I19" s="18">
        <f t="shared" ref="I19:I27" si="5">F19-G19</f>
        <v>288745.95999999996</v>
      </c>
    </row>
    <row r="20" spans="2:9" ht="16.5" customHeight="1" x14ac:dyDescent="0.25">
      <c r="B20" s="1"/>
      <c r="C20" s="2" t="s">
        <v>22</v>
      </c>
      <c r="D20" s="17">
        <v>1500</v>
      </c>
      <c r="E20" s="17">
        <v>0</v>
      </c>
      <c r="F20" s="18">
        <f t="shared" si="4"/>
        <v>1500</v>
      </c>
      <c r="G20" s="17">
        <v>647.48</v>
      </c>
      <c r="H20" s="17">
        <v>647.48</v>
      </c>
      <c r="I20" s="18">
        <f t="shared" si="5"/>
        <v>852.52</v>
      </c>
    </row>
    <row r="21" spans="2:9" ht="30" customHeight="1" x14ac:dyDescent="0.25">
      <c r="B21" s="1"/>
      <c r="C21" s="2" t="s">
        <v>23</v>
      </c>
      <c r="D21" s="17">
        <v>491492</v>
      </c>
      <c r="E21" s="17">
        <v>-179483</v>
      </c>
      <c r="F21" s="18">
        <f t="shared" si="4"/>
        <v>312009</v>
      </c>
      <c r="G21" s="17">
        <v>27500</v>
      </c>
      <c r="H21" s="17">
        <v>27500</v>
      </c>
      <c r="I21" s="18">
        <f t="shared" si="5"/>
        <v>284509</v>
      </c>
    </row>
    <row r="22" spans="2:9" ht="28.5" customHeight="1" x14ac:dyDescent="0.25">
      <c r="B22" s="1"/>
      <c r="C22" s="2" t="s">
        <v>24</v>
      </c>
      <c r="D22" s="17">
        <v>53326</v>
      </c>
      <c r="E22" s="17">
        <v>0</v>
      </c>
      <c r="F22" s="18">
        <f t="shared" si="4"/>
        <v>53326</v>
      </c>
      <c r="G22" s="17">
        <v>8150.51</v>
      </c>
      <c r="H22" s="17">
        <v>8150.51</v>
      </c>
      <c r="I22" s="18">
        <f t="shared" si="5"/>
        <v>45175.49</v>
      </c>
    </row>
    <row r="23" spans="2:9" ht="25.5" customHeight="1" x14ac:dyDescent="0.25">
      <c r="B23" s="1"/>
      <c r="C23" s="2" t="s">
        <v>25</v>
      </c>
      <c r="D23" s="17">
        <v>423500</v>
      </c>
      <c r="E23" s="17">
        <v>361056</v>
      </c>
      <c r="F23" s="18">
        <f t="shared" si="4"/>
        <v>784556</v>
      </c>
      <c r="G23" s="17">
        <v>573374</v>
      </c>
      <c r="H23" s="17">
        <v>573374</v>
      </c>
      <c r="I23" s="18">
        <f t="shared" si="5"/>
        <v>211182</v>
      </c>
    </row>
    <row r="24" spans="2:9" ht="18" customHeight="1" x14ac:dyDescent="0.25">
      <c r="B24" s="1"/>
      <c r="C24" s="2" t="s">
        <v>26</v>
      </c>
      <c r="D24" s="17">
        <v>263192</v>
      </c>
      <c r="E24" s="17">
        <v>228723.07</v>
      </c>
      <c r="F24" s="18">
        <f t="shared" si="4"/>
        <v>491915.07</v>
      </c>
      <c r="G24" s="17">
        <v>243649.54</v>
      </c>
      <c r="H24" s="17">
        <v>213068.68</v>
      </c>
      <c r="I24" s="18">
        <f t="shared" si="5"/>
        <v>248265.53</v>
      </c>
    </row>
    <row r="25" spans="2:9" ht="23.25" customHeight="1" x14ac:dyDescent="0.25">
      <c r="B25" s="1"/>
      <c r="C25" s="2" t="s">
        <v>27</v>
      </c>
      <c r="D25" s="17">
        <v>241021</v>
      </c>
      <c r="E25" s="17">
        <v>-92636</v>
      </c>
      <c r="F25" s="18">
        <f t="shared" si="4"/>
        <v>148385</v>
      </c>
      <c r="G25" s="17">
        <v>36124.769999999997</v>
      </c>
      <c r="H25" s="17">
        <v>36124.769999999997</v>
      </c>
      <c r="I25" s="18">
        <f t="shared" si="5"/>
        <v>112260.23000000001</v>
      </c>
    </row>
    <row r="26" spans="2:9" ht="18" customHeight="1" x14ac:dyDescent="0.25">
      <c r="B26" s="1"/>
      <c r="C26" s="2" t="s">
        <v>28</v>
      </c>
      <c r="D26" s="17">
        <v>0</v>
      </c>
      <c r="E26" s="17">
        <v>0</v>
      </c>
      <c r="F26" s="18">
        <f t="shared" si="4"/>
        <v>0</v>
      </c>
      <c r="G26" s="17">
        <v>0</v>
      </c>
      <c r="H26" s="17">
        <v>0</v>
      </c>
      <c r="I26" s="18">
        <f t="shared" si="5"/>
        <v>0</v>
      </c>
    </row>
    <row r="27" spans="2:9" ht="24" customHeight="1" x14ac:dyDescent="0.25">
      <c r="B27" s="1"/>
      <c r="C27" s="2" t="s">
        <v>29</v>
      </c>
      <c r="D27" s="17">
        <v>370899</v>
      </c>
      <c r="E27" s="17">
        <v>0</v>
      </c>
      <c r="F27" s="18">
        <f t="shared" si="4"/>
        <v>370899</v>
      </c>
      <c r="G27" s="17">
        <v>30124.15</v>
      </c>
      <c r="H27" s="17">
        <v>30124.15</v>
      </c>
      <c r="I27" s="18">
        <f t="shared" si="5"/>
        <v>340774.85</v>
      </c>
    </row>
    <row r="28" spans="2:9" x14ac:dyDescent="0.25">
      <c r="B28" s="41" t="s">
        <v>30</v>
      </c>
      <c r="C28" s="42"/>
      <c r="D28" s="16">
        <f t="shared" ref="D28:I28" si="6">SUM(D29:D37)</f>
        <v>17703322</v>
      </c>
      <c r="E28" s="16">
        <f t="shared" si="6"/>
        <v>-475951.15000000014</v>
      </c>
      <c r="F28" s="16">
        <f t="shared" si="6"/>
        <v>17227370.849999998</v>
      </c>
      <c r="G28" s="16">
        <f t="shared" si="6"/>
        <v>11787731.289999999</v>
      </c>
      <c r="H28" s="16">
        <f t="shared" si="6"/>
        <v>11700187.73</v>
      </c>
      <c r="I28" s="16">
        <f t="shared" si="6"/>
        <v>5439639.5599999987</v>
      </c>
    </row>
    <row r="29" spans="2:9" ht="15.75" customHeight="1" x14ac:dyDescent="0.25">
      <c r="B29" s="1"/>
      <c r="C29" s="2" t="s">
        <v>31</v>
      </c>
      <c r="D29" s="17">
        <v>10978426</v>
      </c>
      <c r="E29" s="17">
        <v>-1893626.46</v>
      </c>
      <c r="F29" s="18">
        <f t="shared" ref="F29:F37" si="7">D29+E29</f>
        <v>9084799.5399999991</v>
      </c>
      <c r="G29" s="17">
        <v>7537505.7300000004</v>
      </c>
      <c r="H29" s="17">
        <v>7537505.7300000004</v>
      </c>
      <c r="I29" s="18">
        <f t="shared" ref="I29:I37" si="8">F29-G29</f>
        <v>1547293.8099999987</v>
      </c>
    </row>
    <row r="30" spans="2:9" ht="15" customHeight="1" x14ac:dyDescent="0.25">
      <c r="B30" s="1"/>
      <c r="C30" s="2" t="s">
        <v>32</v>
      </c>
      <c r="D30" s="17">
        <v>311200</v>
      </c>
      <c r="E30" s="17">
        <v>0</v>
      </c>
      <c r="F30" s="18">
        <f t="shared" si="7"/>
        <v>311200</v>
      </c>
      <c r="G30" s="17">
        <v>128966.24</v>
      </c>
      <c r="H30" s="17">
        <v>128966.24</v>
      </c>
      <c r="I30" s="18">
        <f t="shared" si="8"/>
        <v>182233.76</v>
      </c>
    </row>
    <row r="31" spans="2:9" ht="24" customHeight="1" x14ac:dyDescent="0.25">
      <c r="B31" s="1"/>
      <c r="C31" s="2" t="s">
        <v>33</v>
      </c>
      <c r="D31" s="17">
        <v>712164</v>
      </c>
      <c r="E31" s="17">
        <v>0</v>
      </c>
      <c r="F31" s="18">
        <f t="shared" si="7"/>
        <v>712164</v>
      </c>
      <c r="G31" s="17">
        <v>224403.45</v>
      </c>
      <c r="H31" s="17">
        <v>224403.45</v>
      </c>
      <c r="I31" s="18">
        <f t="shared" si="8"/>
        <v>487760.55</v>
      </c>
    </row>
    <row r="32" spans="2:9" ht="25.5" customHeight="1" x14ac:dyDescent="0.25">
      <c r="B32" s="1"/>
      <c r="C32" s="2" t="s">
        <v>34</v>
      </c>
      <c r="D32" s="17">
        <v>215038</v>
      </c>
      <c r="E32" s="17">
        <v>-60000</v>
      </c>
      <c r="F32" s="18">
        <f t="shared" si="7"/>
        <v>155038</v>
      </c>
      <c r="G32" s="17">
        <v>66732.81</v>
      </c>
      <c r="H32" s="17">
        <v>66732.81</v>
      </c>
      <c r="I32" s="18">
        <f t="shared" si="8"/>
        <v>88305.19</v>
      </c>
    </row>
    <row r="33" spans="1:9" ht="26.25" customHeight="1" x14ac:dyDescent="0.25">
      <c r="B33" s="1"/>
      <c r="C33" s="2" t="s">
        <v>35</v>
      </c>
      <c r="D33" s="17">
        <v>2888717</v>
      </c>
      <c r="E33" s="17">
        <v>900</v>
      </c>
      <c r="F33" s="18">
        <f t="shared" si="7"/>
        <v>2889617</v>
      </c>
      <c r="G33" s="17">
        <v>818662.34</v>
      </c>
      <c r="H33" s="17">
        <v>811468.06</v>
      </c>
      <c r="I33" s="18">
        <f t="shared" si="8"/>
        <v>2070954.6600000001</v>
      </c>
    </row>
    <row r="34" spans="1:9" ht="24" customHeight="1" x14ac:dyDescent="0.25">
      <c r="B34" s="1"/>
      <c r="C34" s="2" t="s">
        <v>36</v>
      </c>
      <c r="D34" s="17">
        <v>80000</v>
      </c>
      <c r="E34" s="17">
        <v>0</v>
      </c>
      <c r="F34" s="18">
        <f t="shared" si="7"/>
        <v>80000</v>
      </c>
      <c r="G34" s="17">
        <v>17635.169999999998</v>
      </c>
      <c r="H34" s="17">
        <v>17635.169999999998</v>
      </c>
      <c r="I34" s="18">
        <f t="shared" si="8"/>
        <v>62364.83</v>
      </c>
    </row>
    <row r="35" spans="1:9" ht="16.5" customHeight="1" x14ac:dyDescent="0.25">
      <c r="B35" s="1"/>
      <c r="C35" s="2" t="s">
        <v>37</v>
      </c>
      <c r="D35" s="17">
        <v>83486</v>
      </c>
      <c r="E35" s="17">
        <v>-4229.34</v>
      </c>
      <c r="F35" s="18">
        <f t="shared" si="7"/>
        <v>79256.66</v>
      </c>
      <c r="G35" s="17">
        <v>22409.43</v>
      </c>
      <c r="H35" s="17">
        <v>22409.43</v>
      </c>
      <c r="I35" s="18">
        <f t="shared" si="8"/>
        <v>56847.23</v>
      </c>
    </row>
    <row r="36" spans="1:9" ht="15" customHeight="1" x14ac:dyDescent="0.25">
      <c r="B36" s="1"/>
      <c r="C36" s="2" t="s">
        <v>38</v>
      </c>
      <c r="D36" s="17">
        <v>77975</v>
      </c>
      <c r="E36" s="17">
        <v>-9000</v>
      </c>
      <c r="F36" s="18">
        <f t="shared" si="7"/>
        <v>68975</v>
      </c>
      <c r="G36" s="17">
        <v>24138.32</v>
      </c>
      <c r="H36" s="17">
        <v>24138.32</v>
      </c>
      <c r="I36" s="18">
        <f t="shared" si="8"/>
        <v>44836.68</v>
      </c>
    </row>
    <row r="37" spans="1:9" ht="15" customHeight="1" x14ac:dyDescent="0.25">
      <c r="B37" s="1"/>
      <c r="C37" s="2" t="s">
        <v>39</v>
      </c>
      <c r="D37" s="17">
        <v>2356316</v>
      </c>
      <c r="E37" s="17">
        <v>1490004.65</v>
      </c>
      <c r="F37" s="18">
        <f t="shared" si="7"/>
        <v>3846320.65</v>
      </c>
      <c r="G37" s="17">
        <v>2947277.8</v>
      </c>
      <c r="H37" s="17">
        <v>2866928.52</v>
      </c>
      <c r="I37" s="18">
        <f t="shared" si="8"/>
        <v>899042.85000000009</v>
      </c>
    </row>
    <row r="38" spans="1:9" ht="24" customHeight="1" x14ac:dyDescent="0.25">
      <c r="B38" s="41" t="s">
        <v>40</v>
      </c>
      <c r="C38" s="42"/>
      <c r="D38" s="16">
        <f t="shared" ref="D38:I38" si="9">SUM(D39:D47)</f>
        <v>0</v>
      </c>
      <c r="E38" s="16">
        <f t="shared" si="9"/>
        <v>0</v>
      </c>
      <c r="F38" s="16">
        <f t="shared" si="9"/>
        <v>0</v>
      </c>
      <c r="G38" s="16">
        <f t="shared" si="9"/>
        <v>0</v>
      </c>
      <c r="H38" s="16">
        <f t="shared" si="9"/>
        <v>0</v>
      </c>
      <c r="I38" s="16">
        <f t="shared" si="9"/>
        <v>0</v>
      </c>
    </row>
    <row r="39" spans="1:9" ht="27.75" customHeight="1" x14ac:dyDescent="0.25">
      <c r="B39" s="1"/>
      <c r="C39" s="2" t="s">
        <v>41</v>
      </c>
      <c r="D39" s="17">
        <v>0</v>
      </c>
      <c r="E39" s="17">
        <v>0</v>
      </c>
      <c r="F39" s="18">
        <f t="shared" ref="F39:F47" si="10">D39+E39</f>
        <v>0</v>
      </c>
      <c r="G39" s="17">
        <v>0</v>
      </c>
      <c r="H39" s="17">
        <v>0</v>
      </c>
      <c r="I39" s="18">
        <f t="shared" ref="I39:I47" si="11">F39-G39</f>
        <v>0</v>
      </c>
    </row>
    <row r="40" spans="1:9" ht="14.25" customHeight="1" x14ac:dyDescent="0.25">
      <c r="B40" s="1"/>
      <c r="C40" s="2" t="s">
        <v>42</v>
      </c>
      <c r="D40" s="17">
        <v>0</v>
      </c>
      <c r="E40" s="17">
        <v>0</v>
      </c>
      <c r="F40" s="18">
        <f t="shared" si="10"/>
        <v>0</v>
      </c>
      <c r="G40" s="17">
        <v>0</v>
      </c>
      <c r="H40" s="17">
        <v>0</v>
      </c>
      <c r="I40" s="18">
        <f t="shared" si="11"/>
        <v>0</v>
      </c>
    </row>
    <row r="41" spans="1:9" ht="15.75" customHeight="1" x14ac:dyDescent="0.25">
      <c r="B41" s="1"/>
      <c r="C41" s="2" t="s">
        <v>43</v>
      </c>
      <c r="D41" s="17">
        <v>0</v>
      </c>
      <c r="E41" s="17">
        <v>0</v>
      </c>
      <c r="F41" s="18">
        <f t="shared" si="10"/>
        <v>0</v>
      </c>
      <c r="G41" s="17">
        <v>0</v>
      </c>
      <c r="H41" s="17">
        <v>0</v>
      </c>
      <c r="I41" s="18">
        <f t="shared" si="11"/>
        <v>0</v>
      </c>
    </row>
    <row r="42" spans="1:9" ht="14.25" customHeight="1" x14ac:dyDescent="0.25">
      <c r="B42" s="1"/>
      <c r="C42" s="2" t="s">
        <v>44</v>
      </c>
      <c r="D42" s="17">
        <v>0</v>
      </c>
      <c r="E42" s="17">
        <v>0</v>
      </c>
      <c r="F42" s="18">
        <f t="shared" si="10"/>
        <v>0</v>
      </c>
      <c r="G42" s="17">
        <v>0</v>
      </c>
      <c r="H42" s="17">
        <v>0</v>
      </c>
      <c r="I42" s="18">
        <f t="shared" si="11"/>
        <v>0</v>
      </c>
    </row>
    <row r="43" spans="1:9" ht="16.5" customHeight="1" x14ac:dyDescent="0.25">
      <c r="B43" s="1"/>
      <c r="C43" s="2" t="s">
        <v>45</v>
      </c>
      <c r="D43" s="17">
        <v>0</v>
      </c>
      <c r="E43" s="17">
        <v>0</v>
      </c>
      <c r="F43" s="18">
        <f t="shared" si="10"/>
        <v>0</v>
      </c>
      <c r="G43" s="17">
        <v>0</v>
      </c>
      <c r="H43" s="17">
        <v>0</v>
      </c>
      <c r="I43" s="18">
        <f t="shared" si="11"/>
        <v>0</v>
      </c>
    </row>
    <row r="44" spans="1:9" ht="25.5" customHeight="1" x14ac:dyDescent="0.25">
      <c r="B44" s="1"/>
      <c r="C44" s="2" t="s">
        <v>46</v>
      </c>
      <c r="D44" s="17">
        <v>0</v>
      </c>
      <c r="E44" s="17">
        <v>0</v>
      </c>
      <c r="F44" s="18">
        <f t="shared" si="10"/>
        <v>0</v>
      </c>
      <c r="G44" s="17">
        <v>0</v>
      </c>
      <c r="H44" s="17">
        <v>0</v>
      </c>
      <c r="I44" s="18">
        <f t="shared" si="11"/>
        <v>0</v>
      </c>
    </row>
    <row r="45" spans="1:9" ht="15" customHeight="1" x14ac:dyDescent="0.25">
      <c r="B45" s="1"/>
      <c r="C45" s="2" t="s">
        <v>47</v>
      </c>
      <c r="D45" s="17">
        <v>0</v>
      </c>
      <c r="E45" s="17">
        <v>0</v>
      </c>
      <c r="F45" s="18">
        <f t="shared" si="10"/>
        <v>0</v>
      </c>
      <c r="G45" s="17">
        <v>0</v>
      </c>
      <c r="H45" s="17">
        <v>0</v>
      </c>
      <c r="I45" s="18">
        <f t="shared" si="11"/>
        <v>0</v>
      </c>
    </row>
    <row r="46" spans="1:9" x14ac:dyDescent="0.25">
      <c r="A46" s="4"/>
      <c r="B46" s="1"/>
      <c r="C46" s="2" t="s">
        <v>48</v>
      </c>
      <c r="D46" s="17">
        <v>0</v>
      </c>
      <c r="E46" s="17">
        <v>0</v>
      </c>
      <c r="F46" s="18">
        <f t="shared" si="10"/>
        <v>0</v>
      </c>
      <c r="G46" s="17">
        <v>0</v>
      </c>
      <c r="H46" s="17">
        <v>0</v>
      </c>
      <c r="I46" s="18">
        <f t="shared" si="11"/>
        <v>0</v>
      </c>
    </row>
    <row r="47" spans="1:9" ht="15" customHeight="1" x14ac:dyDescent="0.25">
      <c r="B47" s="1"/>
      <c r="C47" s="2" t="s">
        <v>49</v>
      </c>
      <c r="D47" s="17">
        <v>0</v>
      </c>
      <c r="E47" s="17">
        <v>0</v>
      </c>
      <c r="F47" s="18">
        <f t="shared" si="10"/>
        <v>0</v>
      </c>
      <c r="G47" s="17">
        <v>0</v>
      </c>
      <c r="H47" s="17">
        <v>0</v>
      </c>
      <c r="I47" s="18">
        <f t="shared" si="11"/>
        <v>0</v>
      </c>
    </row>
    <row r="48" spans="1:9" x14ac:dyDescent="0.25">
      <c r="B48" s="41" t="s">
        <v>50</v>
      </c>
      <c r="C48" s="42"/>
      <c r="D48" s="16">
        <f t="shared" ref="D48:I48" si="12">SUM(D49:D57)</f>
        <v>128711</v>
      </c>
      <c r="E48" s="16">
        <f t="shared" si="12"/>
        <v>0</v>
      </c>
      <c r="F48" s="16">
        <f t="shared" si="12"/>
        <v>128711</v>
      </c>
      <c r="G48" s="16">
        <f t="shared" si="12"/>
        <v>34173.93</v>
      </c>
      <c r="H48" s="16">
        <f t="shared" si="12"/>
        <v>34173.93</v>
      </c>
      <c r="I48" s="16">
        <f t="shared" si="12"/>
        <v>94537.069999999992</v>
      </c>
    </row>
    <row r="49" spans="2:9" ht="15" customHeight="1" x14ac:dyDescent="0.25">
      <c r="B49" s="1"/>
      <c r="C49" s="2" t="s">
        <v>51</v>
      </c>
      <c r="D49" s="17">
        <v>94596</v>
      </c>
      <c r="E49" s="17">
        <v>0</v>
      </c>
      <c r="F49" s="18">
        <f t="shared" ref="F49:F57" si="13">D49+E49</f>
        <v>94596</v>
      </c>
      <c r="G49" s="17">
        <v>20750.490000000002</v>
      </c>
      <c r="H49" s="17">
        <v>20750.490000000002</v>
      </c>
      <c r="I49" s="18">
        <f t="shared" ref="I49:I57" si="14">F49-G49</f>
        <v>73845.509999999995</v>
      </c>
    </row>
    <row r="50" spans="2:9" ht="15" customHeight="1" x14ac:dyDescent="0.25">
      <c r="B50" s="1"/>
      <c r="C50" s="2" t="s">
        <v>52</v>
      </c>
      <c r="D50" s="17">
        <v>0</v>
      </c>
      <c r="E50" s="17">
        <v>0</v>
      </c>
      <c r="F50" s="18">
        <f t="shared" si="13"/>
        <v>0</v>
      </c>
      <c r="G50" s="17">
        <v>0</v>
      </c>
      <c r="H50" s="17">
        <v>0</v>
      </c>
      <c r="I50" s="18">
        <f t="shared" si="14"/>
        <v>0</v>
      </c>
    </row>
    <row r="51" spans="2:9" ht="15.75" customHeight="1" x14ac:dyDescent="0.25">
      <c r="B51" s="1"/>
      <c r="C51" s="2" t="s">
        <v>53</v>
      </c>
      <c r="D51" s="17">
        <v>0</v>
      </c>
      <c r="E51" s="17">
        <v>0</v>
      </c>
      <c r="F51" s="18">
        <f t="shared" si="13"/>
        <v>0</v>
      </c>
      <c r="G51" s="17">
        <v>0</v>
      </c>
      <c r="H51" s="17">
        <v>0</v>
      </c>
      <c r="I51" s="18">
        <f t="shared" si="14"/>
        <v>0</v>
      </c>
    </row>
    <row r="52" spans="2:9" ht="15" customHeight="1" x14ac:dyDescent="0.25">
      <c r="B52" s="1"/>
      <c r="C52" s="2" t="s">
        <v>54</v>
      </c>
      <c r="D52" s="17">
        <v>0</v>
      </c>
      <c r="E52" s="17">
        <v>0</v>
      </c>
      <c r="F52" s="18">
        <f t="shared" si="13"/>
        <v>0</v>
      </c>
      <c r="G52" s="17">
        <v>0</v>
      </c>
      <c r="H52" s="17">
        <v>0</v>
      </c>
      <c r="I52" s="18">
        <f t="shared" si="14"/>
        <v>0</v>
      </c>
    </row>
    <row r="53" spans="2:9" ht="18" customHeight="1" x14ac:dyDescent="0.25">
      <c r="B53" s="1"/>
      <c r="C53" s="2" t="s">
        <v>55</v>
      </c>
      <c r="D53" s="17">
        <v>0</v>
      </c>
      <c r="E53" s="17">
        <v>0</v>
      </c>
      <c r="F53" s="18">
        <f t="shared" si="13"/>
        <v>0</v>
      </c>
      <c r="G53" s="17">
        <v>0</v>
      </c>
      <c r="H53" s="17">
        <v>0</v>
      </c>
      <c r="I53" s="18">
        <f t="shared" si="14"/>
        <v>0</v>
      </c>
    </row>
    <row r="54" spans="2:9" ht="15" customHeight="1" x14ac:dyDescent="0.25">
      <c r="B54" s="7"/>
      <c r="C54" s="11" t="s">
        <v>56</v>
      </c>
      <c r="D54" s="17">
        <v>34115</v>
      </c>
      <c r="E54" s="17">
        <v>0</v>
      </c>
      <c r="F54" s="18">
        <f t="shared" si="13"/>
        <v>34115</v>
      </c>
      <c r="G54" s="17">
        <v>13423.44</v>
      </c>
      <c r="H54" s="17">
        <v>13423.44</v>
      </c>
      <c r="I54" s="18">
        <f t="shared" si="14"/>
        <v>20691.559999999998</v>
      </c>
    </row>
    <row r="55" spans="2:9" ht="15" customHeight="1" x14ac:dyDescent="0.25">
      <c r="B55" s="5"/>
      <c r="C55" s="12" t="s">
        <v>57</v>
      </c>
      <c r="D55" s="17">
        <v>0</v>
      </c>
      <c r="E55" s="17">
        <v>0</v>
      </c>
      <c r="F55" s="18">
        <f t="shared" si="13"/>
        <v>0</v>
      </c>
      <c r="G55" s="17">
        <v>0</v>
      </c>
      <c r="H55" s="17">
        <v>0</v>
      </c>
      <c r="I55" s="18">
        <f t="shared" si="14"/>
        <v>0</v>
      </c>
    </row>
    <row r="56" spans="2:9" ht="15" customHeight="1" x14ac:dyDescent="0.25">
      <c r="B56" s="1"/>
      <c r="C56" s="2" t="s">
        <v>58</v>
      </c>
      <c r="D56" s="17">
        <v>0</v>
      </c>
      <c r="E56" s="17">
        <v>0</v>
      </c>
      <c r="F56" s="18">
        <f t="shared" si="13"/>
        <v>0</v>
      </c>
      <c r="G56" s="17">
        <v>0</v>
      </c>
      <c r="H56" s="17">
        <v>0</v>
      </c>
      <c r="I56" s="18">
        <f t="shared" si="14"/>
        <v>0</v>
      </c>
    </row>
    <row r="57" spans="2:9" x14ac:dyDescent="0.25">
      <c r="B57" s="1"/>
      <c r="C57" s="2" t="s">
        <v>59</v>
      </c>
      <c r="D57" s="17">
        <v>0</v>
      </c>
      <c r="E57" s="17">
        <v>0</v>
      </c>
      <c r="F57" s="18">
        <f t="shared" si="13"/>
        <v>0</v>
      </c>
      <c r="G57" s="17">
        <v>0</v>
      </c>
      <c r="H57" s="17">
        <v>0</v>
      </c>
      <c r="I57" s="18">
        <f t="shared" si="14"/>
        <v>0</v>
      </c>
    </row>
    <row r="58" spans="2:9" x14ac:dyDescent="0.25">
      <c r="B58" s="41" t="s">
        <v>60</v>
      </c>
      <c r="C58" s="42"/>
      <c r="D58" s="16">
        <f t="shared" ref="D58:I58" si="15">SUM(D59:D61)</f>
        <v>0</v>
      </c>
      <c r="E58" s="16">
        <f t="shared" si="15"/>
        <v>0</v>
      </c>
      <c r="F58" s="16">
        <f t="shared" si="15"/>
        <v>0</v>
      </c>
      <c r="G58" s="16">
        <f t="shared" si="15"/>
        <v>0</v>
      </c>
      <c r="H58" s="16">
        <f t="shared" si="15"/>
        <v>0</v>
      </c>
      <c r="I58" s="16">
        <f t="shared" si="15"/>
        <v>0</v>
      </c>
    </row>
    <row r="59" spans="2:9" ht="15.75" customHeight="1" x14ac:dyDescent="0.25">
      <c r="B59" s="1"/>
      <c r="C59" s="2" t="s">
        <v>61</v>
      </c>
      <c r="D59" s="17">
        <v>0</v>
      </c>
      <c r="E59" s="17">
        <v>0</v>
      </c>
      <c r="F59" s="18">
        <f>D59+E59</f>
        <v>0</v>
      </c>
      <c r="G59" s="17">
        <v>0</v>
      </c>
      <c r="H59" s="17">
        <v>0</v>
      </c>
      <c r="I59" s="18">
        <f>F59-G59</f>
        <v>0</v>
      </c>
    </row>
    <row r="60" spans="2:9" ht="15" customHeight="1" x14ac:dyDescent="0.25">
      <c r="B60" s="1"/>
      <c r="C60" s="2" t="s">
        <v>62</v>
      </c>
      <c r="D60" s="17">
        <v>0</v>
      </c>
      <c r="E60" s="17">
        <v>0</v>
      </c>
      <c r="F60" s="18">
        <f>D60+E60</f>
        <v>0</v>
      </c>
      <c r="G60" s="17">
        <v>0</v>
      </c>
      <c r="H60" s="17">
        <v>0</v>
      </c>
      <c r="I60" s="18">
        <f>F60-G60</f>
        <v>0</v>
      </c>
    </row>
    <row r="61" spans="2:9" ht="15" customHeight="1" x14ac:dyDescent="0.25">
      <c r="B61" s="1"/>
      <c r="C61" s="2" t="s">
        <v>63</v>
      </c>
      <c r="D61" s="17">
        <v>0</v>
      </c>
      <c r="E61" s="17">
        <v>0</v>
      </c>
      <c r="F61" s="18">
        <f>D61+E61</f>
        <v>0</v>
      </c>
      <c r="G61" s="17">
        <v>0</v>
      </c>
      <c r="H61" s="17">
        <v>0</v>
      </c>
      <c r="I61" s="18">
        <f>F61-G61</f>
        <v>0</v>
      </c>
    </row>
    <row r="62" spans="2:9" x14ac:dyDescent="0.25">
      <c r="B62" s="41" t="s">
        <v>64</v>
      </c>
      <c r="C62" s="42"/>
      <c r="D62" s="16">
        <f t="shared" ref="D62:I62" si="16">SUM(D63:D69)</f>
        <v>0</v>
      </c>
      <c r="E62" s="16">
        <f t="shared" si="16"/>
        <v>0</v>
      </c>
      <c r="F62" s="16">
        <f t="shared" si="16"/>
        <v>0</v>
      </c>
      <c r="G62" s="16">
        <f t="shared" si="16"/>
        <v>0</v>
      </c>
      <c r="H62" s="16">
        <f t="shared" si="16"/>
        <v>0</v>
      </c>
      <c r="I62" s="16">
        <f t="shared" si="16"/>
        <v>0</v>
      </c>
    </row>
    <row r="63" spans="2:9" ht="25.5" customHeight="1" x14ac:dyDescent="0.25">
      <c r="B63" s="1"/>
      <c r="C63" s="2" t="s">
        <v>65</v>
      </c>
      <c r="D63" s="17">
        <v>0</v>
      </c>
      <c r="E63" s="17">
        <v>0</v>
      </c>
      <c r="F63" s="18">
        <f t="shared" ref="F63:F69" si="17">D63+E63</f>
        <v>0</v>
      </c>
      <c r="G63" s="17">
        <v>0</v>
      </c>
      <c r="H63" s="17">
        <v>0</v>
      </c>
      <c r="I63" s="18">
        <f t="shared" ref="I63:I69" si="18">F63-G63</f>
        <v>0</v>
      </c>
    </row>
    <row r="64" spans="2:9" ht="15.75" customHeight="1" x14ac:dyDescent="0.25">
      <c r="B64" s="1"/>
      <c r="C64" s="2" t="s">
        <v>66</v>
      </c>
      <c r="D64" s="17">
        <v>0</v>
      </c>
      <c r="E64" s="17">
        <v>0</v>
      </c>
      <c r="F64" s="18">
        <f t="shared" si="17"/>
        <v>0</v>
      </c>
      <c r="G64" s="17">
        <v>0</v>
      </c>
      <c r="H64" s="17">
        <v>0</v>
      </c>
      <c r="I64" s="18">
        <f t="shared" si="18"/>
        <v>0</v>
      </c>
    </row>
    <row r="65" spans="2:9" ht="15.75" customHeight="1" x14ac:dyDescent="0.25">
      <c r="B65" s="1"/>
      <c r="C65" s="2" t="s">
        <v>67</v>
      </c>
      <c r="D65" s="17">
        <v>0</v>
      </c>
      <c r="E65" s="17">
        <v>0</v>
      </c>
      <c r="F65" s="18">
        <f t="shared" si="17"/>
        <v>0</v>
      </c>
      <c r="G65" s="17">
        <v>0</v>
      </c>
      <c r="H65" s="17">
        <v>0</v>
      </c>
      <c r="I65" s="18">
        <f t="shared" si="18"/>
        <v>0</v>
      </c>
    </row>
    <row r="66" spans="2:9" ht="14.25" customHeight="1" x14ac:dyDescent="0.25">
      <c r="B66" s="1"/>
      <c r="C66" s="2" t="s">
        <v>68</v>
      </c>
      <c r="D66" s="17">
        <v>0</v>
      </c>
      <c r="E66" s="17">
        <v>0</v>
      </c>
      <c r="F66" s="18">
        <f t="shared" si="17"/>
        <v>0</v>
      </c>
      <c r="G66" s="17">
        <v>0</v>
      </c>
      <c r="H66" s="17">
        <v>0</v>
      </c>
      <c r="I66" s="18">
        <f t="shared" si="18"/>
        <v>0</v>
      </c>
    </row>
    <row r="67" spans="2:9" ht="25.5" customHeight="1" x14ac:dyDescent="0.25">
      <c r="B67" s="1"/>
      <c r="C67" s="2" t="s">
        <v>69</v>
      </c>
      <c r="D67" s="17">
        <v>0</v>
      </c>
      <c r="E67" s="17">
        <v>0</v>
      </c>
      <c r="F67" s="18">
        <f t="shared" si="17"/>
        <v>0</v>
      </c>
      <c r="G67" s="17">
        <v>0</v>
      </c>
      <c r="H67" s="17">
        <v>0</v>
      </c>
      <c r="I67" s="18">
        <f t="shared" si="18"/>
        <v>0</v>
      </c>
    </row>
    <row r="68" spans="2:9" ht="15.75" customHeight="1" x14ac:dyDescent="0.25">
      <c r="B68" s="1"/>
      <c r="C68" s="2" t="s">
        <v>70</v>
      </c>
      <c r="D68" s="17">
        <v>0</v>
      </c>
      <c r="E68" s="17">
        <v>0</v>
      </c>
      <c r="F68" s="18">
        <f t="shared" si="17"/>
        <v>0</v>
      </c>
      <c r="G68" s="17">
        <v>0</v>
      </c>
      <c r="H68" s="17">
        <v>0</v>
      </c>
      <c r="I68" s="18">
        <f t="shared" si="18"/>
        <v>0</v>
      </c>
    </row>
    <row r="69" spans="2:9" ht="27" customHeight="1" x14ac:dyDescent="0.25">
      <c r="B69" s="1"/>
      <c r="C69" s="2" t="s">
        <v>71</v>
      </c>
      <c r="D69" s="17">
        <v>0</v>
      </c>
      <c r="E69" s="17">
        <v>0</v>
      </c>
      <c r="F69" s="18">
        <f t="shared" si="17"/>
        <v>0</v>
      </c>
      <c r="G69" s="17">
        <v>0</v>
      </c>
      <c r="H69" s="17">
        <v>0</v>
      </c>
      <c r="I69" s="18">
        <f t="shared" si="18"/>
        <v>0</v>
      </c>
    </row>
    <row r="70" spans="2:9" x14ac:dyDescent="0.25">
      <c r="B70" s="41" t="s">
        <v>72</v>
      </c>
      <c r="C70" s="42"/>
      <c r="D70" s="16">
        <f t="shared" ref="D70:I70" si="19">SUM(D71:D73)</f>
        <v>0</v>
      </c>
      <c r="E70" s="16">
        <f t="shared" si="19"/>
        <v>0</v>
      </c>
      <c r="F70" s="16">
        <f t="shared" si="19"/>
        <v>0</v>
      </c>
      <c r="G70" s="16">
        <f t="shared" si="19"/>
        <v>0</v>
      </c>
      <c r="H70" s="16">
        <f t="shared" si="19"/>
        <v>0</v>
      </c>
      <c r="I70" s="16">
        <f t="shared" si="19"/>
        <v>0</v>
      </c>
    </row>
    <row r="71" spans="2:9" ht="12.75" customHeight="1" x14ac:dyDescent="0.25">
      <c r="B71" s="1"/>
      <c r="C71" s="2" t="s">
        <v>73</v>
      </c>
      <c r="D71" s="17">
        <v>0</v>
      </c>
      <c r="E71" s="17">
        <v>0</v>
      </c>
      <c r="F71" s="18">
        <f>D71+E71</f>
        <v>0</v>
      </c>
      <c r="G71" s="17">
        <v>0</v>
      </c>
      <c r="H71" s="17">
        <v>0</v>
      </c>
      <c r="I71" s="18">
        <f>F71-G71</f>
        <v>0</v>
      </c>
    </row>
    <row r="72" spans="2:9" x14ac:dyDescent="0.25">
      <c r="B72" s="1"/>
      <c r="C72" s="2" t="s">
        <v>74</v>
      </c>
      <c r="D72" s="17">
        <v>0</v>
      </c>
      <c r="E72" s="17">
        <v>0</v>
      </c>
      <c r="F72" s="18">
        <f>D72+E72</f>
        <v>0</v>
      </c>
      <c r="G72" s="17">
        <v>0</v>
      </c>
      <c r="H72" s="17">
        <v>0</v>
      </c>
      <c r="I72" s="18">
        <f>F72-G72</f>
        <v>0</v>
      </c>
    </row>
    <row r="73" spans="2:9" x14ac:dyDescent="0.25">
      <c r="B73" s="1"/>
      <c r="C73" s="2" t="s">
        <v>75</v>
      </c>
      <c r="D73" s="17">
        <v>0</v>
      </c>
      <c r="E73" s="17">
        <v>0</v>
      </c>
      <c r="F73" s="18">
        <f>D73+E73</f>
        <v>0</v>
      </c>
      <c r="G73" s="17">
        <v>0</v>
      </c>
      <c r="H73" s="17">
        <v>0</v>
      </c>
      <c r="I73" s="18">
        <f>F73-G73</f>
        <v>0</v>
      </c>
    </row>
    <row r="74" spans="2:9" x14ac:dyDescent="0.25">
      <c r="B74" s="41" t="s">
        <v>76</v>
      </c>
      <c r="C74" s="42"/>
      <c r="D74" s="16">
        <f t="shared" ref="D74:I74" si="20">SUM(D75:D81)</f>
        <v>4300000</v>
      </c>
      <c r="E74" s="16">
        <f t="shared" si="20"/>
        <v>0</v>
      </c>
      <c r="F74" s="16">
        <f t="shared" si="20"/>
        <v>4300000</v>
      </c>
      <c r="G74" s="16">
        <f t="shared" si="20"/>
        <v>1150781</v>
      </c>
      <c r="H74" s="16">
        <f t="shared" si="20"/>
        <v>1150781</v>
      </c>
      <c r="I74" s="16">
        <f t="shared" si="20"/>
        <v>3149219</v>
      </c>
    </row>
    <row r="75" spans="2:9" ht="15.75" customHeight="1" x14ac:dyDescent="0.25">
      <c r="B75" s="1"/>
      <c r="C75" s="2" t="s">
        <v>77</v>
      </c>
      <c r="D75" s="17">
        <v>0</v>
      </c>
      <c r="E75" s="17">
        <v>0</v>
      </c>
      <c r="F75" s="18">
        <f t="shared" ref="F75:F81" si="21">D75+E75</f>
        <v>0</v>
      </c>
      <c r="G75" s="17">
        <v>0</v>
      </c>
      <c r="H75" s="17">
        <v>0</v>
      </c>
      <c r="I75" s="18">
        <f t="shared" ref="I75:I81" si="22">F75-G75</f>
        <v>0</v>
      </c>
    </row>
    <row r="76" spans="2:9" ht="15.75" customHeight="1" x14ac:dyDescent="0.25">
      <c r="B76" s="1"/>
      <c r="C76" s="2" t="s">
        <v>78</v>
      </c>
      <c r="D76" s="17">
        <v>0</v>
      </c>
      <c r="E76" s="17">
        <v>0</v>
      </c>
      <c r="F76" s="18">
        <f t="shared" si="21"/>
        <v>0</v>
      </c>
      <c r="G76" s="17">
        <v>0</v>
      </c>
      <c r="H76" s="17">
        <v>0</v>
      </c>
      <c r="I76" s="18">
        <f t="shared" si="22"/>
        <v>0</v>
      </c>
    </row>
    <row r="77" spans="2:9" ht="15.75" customHeight="1" x14ac:dyDescent="0.25">
      <c r="B77" s="1"/>
      <c r="C77" s="2" t="s">
        <v>79</v>
      </c>
      <c r="D77" s="17">
        <v>0</v>
      </c>
      <c r="E77" s="17">
        <v>0</v>
      </c>
      <c r="F77" s="18">
        <f t="shared" si="21"/>
        <v>0</v>
      </c>
      <c r="G77" s="17">
        <v>0</v>
      </c>
      <c r="H77" s="17">
        <v>0</v>
      </c>
      <c r="I77" s="18">
        <f t="shared" si="22"/>
        <v>0</v>
      </c>
    </row>
    <row r="78" spans="2:9" ht="15.75" customHeight="1" x14ac:dyDescent="0.25">
      <c r="B78" s="1"/>
      <c r="C78" s="2" t="s">
        <v>80</v>
      </c>
      <c r="D78" s="17">
        <v>0</v>
      </c>
      <c r="E78" s="17">
        <v>0</v>
      </c>
      <c r="F78" s="18">
        <f t="shared" si="21"/>
        <v>0</v>
      </c>
      <c r="G78" s="17">
        <v>0</v>
      </c>
      <c r="H78" s="17">
        <v>0</v>
      </c>
      <c r="I78" s="18">
        <f t="shared" si="22"/>
        <v>0</v>
      </c>
    </row>
    <row r="79" spans="2:9" ht="15.75" customHeight="1" x14ac:dyDescent="0.25">
      <c r="B79" s="1"/>
      <c r="C79" s="2" t="s">
        <v>81</v>
      </c>
      <c r="D79" s="17">
        <v>0</v>
      </c>
      <c r="E79" s="17">
        <v>0</v>
      </c>
      <c r="F79" s="18">
        <f t="shared" si="21"/>
        <v>0</v>
      </c>
      <c r="G79" s="17">
        <v>0</v>
      </c>
      <c r="H79" s="17">
        <v>0</v>
      </c>
      <c r="I79" s="18">
        <f t="shared" si="22"/>
        <v>0</v>
      </c>
    </row>
    <row r="80" spans="2:9" x14ac:dyDescent="0.25">
      <c r="B80" s="1"/>
      <c r="C80" s="2" t="s">
        <v>82</v>
      </c>
      <c r="D80" s="17">
        <v>0</v>
      </c>
      <c r="E80" s="17">
        <v>0</v>
      </c>
      <c r="F80" s="18">
        <f t="shared" si="21"/>
        <v>0</v>
      </c>
      <c r="G80" s="17">
        <v>0</v>
      </c>
      <c r="H80" s="17">
        <v>0</v>
      </c>
      <c r="I80" s="18">
        <f t="shared" si="22"/>
        <v>0</v>
      </c>
    </row>
    <row r="81" spans="2:9" ht="24" x14ac:dyDescent="0.25">
      <c r="B81" s="14"/>
      <c r="C81" s="15" t="s">
        <v>83</v>
      </c>
      <c r="D81" s="19">
        <v>4300000</v>
      </c>
      <c r="E81" s="19">
        <v>0</v>
      </c>
      <c r="F81" s="20">
        <f t="shared" si="21"/>
        <v>4300000</v>
      </c>
      <c r="G81" s="19">
        <v>1150781</v>
      </c>
      <c r="H81" s="19">
        <v>1150781</v>
      </c>
      <c r="I81" s="20">
        <f t="shared" si="22"/>
        <v>3149219</v>
      </c>
    </row>
    <row r="82" spans="2:9" x14ac:dyDescent="0.25">
      <c r="B82" s="3"/>
      <c r="C82" s="13" t="s">
        <v>84</v>
      </c>
      <c r="D82" s="21">
        <f t="shared" ref="D82:H82" si="23">D10+D18+D28+D38+D48+D58+D62+D70+D74</f>
        <v>50130000</v>
      </c>
      <c r="E82" s="21">
        <f t="shared" si="23"/>
        <v>2869568</v>
      </c>
      <c r="F82" s="21">
        <f t="shared" si="23"/>
        <v>52999568</v>
      </c>
      <c r="G82" s="21">
        <f t="shared" si="23"/>
        <v>26561575.859999999</v>
      </c>
      <c r="H82" s="21">
        <f t="shared" si="23"/>
        <v>26144591.509999998</v>
      </c>
      <c r="I82" s="21">
        <f>I10+I18+I28+I38+I48+I58+I62+I70+I74</f>
        <v>26437992.139999997</v>
      </c>
    </row>
  </sheetData>
  <mergeCells count="16">
    <mergeCell ref="B62:C62"/>
    <mergeCell ref="B70:C70"/>
    <mergeCell ref="B74:C74"/>
    <mergeCell ref="B10:C10"/>
    <mergeCell ref="B18:C18"/>
    <mergeCell ref="B28:C28"/>
    <mergeCell ref="B38:C38"/>
    <mergeCell ref="B48:C48"/>
    <mergeCell ref="B58:C58"/>
    <mergeCell ref="B3:I3"/>
    <mergeCell ref="B4:I4"/>
    <mergeCell ref="B5:I5"/>
    <mergeCell ref="B6:I6"/>
    <mergeCell ref="B7:C9"/>
    <mergeCell ref="D7:H7"/>
    <mergeCell ref="I7:I8"/>
  </mergeCells>
  <printOptions horizontalCentered="1"/>
  <pageMargins left="0.31496062992125984" right="0.31496062992125984" top="1.1417322834645669" bottom="0.35433070866141736" header="0" footer="0"/>
  <pageSetup scale="80" fitToHeight="0" orientation="portrait" r:id="rId1"/>
  <headerFooter>
    <oddHeader>&amp;L&amp;G&amp;R&amp;G</oddHeader>
    <oddFooter>&amp;CJUAN RUIZ DE ALARCON NO. 8 INT. 121-125, COLONIA CENTRO, TAXCO DE ALARCON, GUERRERO, C.P. 40200.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Administracion</cp:lastModifiedBy>
  <cp:lastPrinted>2022-08-09T21:59:52Z</cp:lastPrinted>
  <dcterms:created xsi:type="dcterms:W3CDTF">2018-10-31T21:40:06Z</dcterms:created>
  <dcterms:modified xsi:type="dcterms:W3CDTF">2022-08-09T22:00:49Z</dcterms:modified>
</cp:coreProperties>
</file>